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842" windowHeight="11506"/>
  </bookViews>
  <sheets>
    <sheet name="庄浪县2022年自然村通硬化路建设项目计划表（定）" sheetId="11" r:id="rId1"/>
    <sheet name="Sheet3" sheetId="3" state="hidden" r:id="rId2"/>
  </sheets>
  <definedNames>
    <definedName name="_xlnm.Print_Area" localSheetId="0">'庄浪县2022年自然村通硬化路建设项目计划表（定）'!$A$1:$H$143</definedName>
    <definedName name="_xlnm.Print_Titles" localSheetId="0">'庄浪县2022年自然村通硬化路建设项目计划表（定）'!$1:$3</definedName>
  </definedNames>
  <calcPr calcId="144525"/>
</workbook>
</file>

<file path=xl/sharedStrings.xml><?xml version="1.0" encoding="utf-8"?>
<sst xmlns="http://schemas.openxmlformats.org/spreadsheetml/2006/main" count="531" uniqueCount="200">
  <si>
    <t>庄浪县2022年自然村通硬化路建设项目计划表</t>
  </si>
  <si>
    <t>序号</t>
  </si>
  <si>
    <t>所属乡镇</t>
  </si>
  <si>
    <t>路线名称</t>
  </si>
  <si>
    <t>里程
（公里）</t>
  </si>
  <si>
    <t>投资金额
（万元）</t>
  </si>
  <si>
    <t>项目实施单位</t>
  </si>
  <si>
    <t>备注</t>
  </si>
  <si>
    <t>单位名称</t>
  </si>
  <si>
    <t>责任人</t>
  </si>
  <si>
    <t>全县汇总</t>
  </si>
  <si>
    <t>水洛镇</t>
  </si>
  <si>
    <t>W151620825-上蹍至半山</t>
  </si>
  <si>
    <t>刘安东</t>
  </si>
  <si>
    <t>W632620825-陈洞村一社至梁家湾</t>
  </si>
  <si>
    <t>W629620825-北川路至陈杨村</t>
  </si>
  <si>
    <t>W217620825-二李村豁岘至唐河</t>
  </si>
  <si>
    <t>W371620825-李碾村北川路至杏树坪</t>
  </si>
  <si>
    <t>W405620825-李碾前河至二社</t>
  </si>
  <si>
    <t>W336620825-李碾前河至徐碾前河</t>
  </si>
  <si>
    <t>W504620825-静庄路至簸箕湾下庄</t>
  </si>
  <si>
    <t>水洛镇小计</t>
  </si>
  <si>
    <t>南湖镇</t>
  </si>
  <si>
    <t>W067620825-大庄村Y063至勿湾</t>
  </si>
  <si>
    <t>朱雨苗</t>
  </si>
  <si>
    <t>W185620825-北关至上湾</t>
  </si>
  <si>
    <t>W461620825-寺门村Y109至大湾</t>
  </si>
  <si>
    <t>W547620825-高房小学至川口</t>
  </si>
  <si>
    <t>W075620825-仇家湾至下湾</t>
  </si>
  <si>
    <t>南湖镇小计</t>
  </si>
  <si>
    <t>朱店镇</t>
  </si>
  <si>
    <t>W446620825-高庙村堡子豁岘至马蹄湾</t>
  </si>
  <si>
    <t>苏甲宾</t>
  </si>
  <si>
    <t>W447620825-老坟豁岘至高庙山（高庙小学）</t>
  </si>
  <si>
    <t>W415620825-朱刘路至柳李村树儿柳家</t>
  </si>
  <si>
    <t>W104620825-S304至傅家</t>
  </si>
  <si>
    <t>C098620825-北堡子至郑山</t>
  </si>
  <si>
    <t>W416620825-柳李村柳李小学至柳李一社</t>
  </si>
  <si>
    <t>W572620825-Y011至旧路</t>
  </si>
  <si>
    <t>W444620825-杨湾村大屲顶至前塬上</t>
  </si>
  <si>
    <t>W369620825-北川路至上川村新农村</t>
  </si>
  <si>
    <t>朱店镇小计</t>
  </si>
  <si>
    <t>万泉镇</t>
  </si>
  <si>
    <t>W057620825-史沟村青龙沟至双城湾</t>
  </si>
  <si>
    <t>郭 翔</t>
  </si>
  <si>
    <t>W200620825-田岔村高家南塬至小蒜坡</t>
  </si>
  <si>
    <t>W201620825-田家坪至回沟湾</t>
  </si>
  <si>
    <t>万泉镇小计</t>
  </si>
  <si>
    <t>韩店镇</t>
  </si>
  <si>
    <t>W002620825-刘咀村刘家咀至樊庙</t>
  </si>
  <si>
    <t>苏立君</t>
  </si>
  <si>
    <t>W636620825-花河村花崖河至大湾</t>
  </si>
  <si>
    <t>W149620825-C309至大湾</t>
  </si>
  <si>
    <t>W584620825-贺家至阴坡</t>
  </si>
  <si>
    <t>W805620825-下沟村二社大水泉至下沟村二社里头湾</t>
  </si>
  <si>
    <t>韩店镇小计</t>
  </si>
  <si>
    <t>赵墩乡</t>
  </si>
  <si>
    <t>W115620825-裴堡至石咀</t>
  </si>
  <si>
    <t>李亚辉</t>
  </si>
  <si>
    <t>W376620825-坝面至王堡村部</t>
  </si>
  <si>
    <t>W399620825-梨湾村硬化路至前湾</t>
  </si>
  <si>
    <t>W401620825-梨湾村硬化路至李家湾</t>
  </si>
  <si>
    <t>W424620825-裴堡村村部至杨家湾</t>
  </si>
  <si>
    <t>W393620825-蛟龙寺背后湾至村尾</t>
  </si>
  <si>
    <t>W427620825-蛟龙掌大湾至裴堡村梁家湾</t>
  </si>
  <si>
    <t>赵墩乡小计</t>
  </si>
  <si>
    <t>岳堡镇</t>
  </si>
  <si>
    <t>W177620825-下闫村上湾至王家上湾</t>
  </si>
  <si>
    <t>郑健龙</t>
  </si>
  <si>
    <t>W648620825-蒋寺村王家胡坑至村头</t>
  </si>
  <si>
    <t>W534620825-蒋寺村闫家胡坑至上闫家</t>
  </si>
  <si>
    <t>W536620825-蒋寺村北程家岔至家湾</t>
  </si>
  <si>
    <t>W806620825-蔡家村三社沟边至田家上湾</t>
  </si>
  <si>
    <t>W807620825-五社（后刘家）吴家后湾.接嘴刘家.高家庄</t>
  </si>
  <si>
    <t>岳堡镇小计</t>
  </si>
  <si>
    <t>杨河乡</t>
  </si>
  <si>
    <t>W037620825-逯岔村张塬家至王洼</t>
  </si>
  <si>
    <t>张智瀛</t>
  </si>
  <si>
    <t>W135620825-逯岔村王岔至阳洼</t>
  </si>
  <si>
    <t>W082620825-李庄村阳洼路口至阳洼</t>
  </si>
  <si>
    <t>W089620825-杨河村C108至白家咀</t>
  </si>
  <si>
    <t>W034620825-元咀村C624至鸭头湾</t>
  </si>
  <si>
    <t>W516620825-硬化路口至焦沟</t>
  </si>
  <si>
    <t>杨河乡小计</t>
  </si>
  <si>
    <t>柳梁镇</t>
  </si>
  <si>
    <t>W564620825-大庄村王家湾路口至冯家湾</t>
  </si>
  <si>
    <t>马平原</t>
  </si>
  <si>
    <t>W457620825-李山村W056至惠家岔</t>
  </si>
  <si>
    <t>W563620825-河湾村河湾新村部至河湾三社</t>
  </si>
  <si>
    <t>W109620825-吊咀村王家湾至陈家下岔</t>
  </si>
  <si>
    <t>柳梁镇小计</t>
  </si>
  <si>
    <t>卧龙镇</t>
  </si>
  <si>
    <t>W045620825-石山村石家山至曹家湾</t>
  </si>
  <si>
    <t>刘兵强</t>
  </si>
  <si>
    <t>W126620825-大庄村薛家湾至魏家大庄阴坡</t>
  </si>
  <si>
    <t>W309620825-魏山村村部至魏山阴坡</t>
  </si>
  <si>
    <t>W315620825-阴李村二社至石家沟</t>
  </si>
  <si>
    <t>W325620825-张余村马岘至罗沟岘梁</t>
  </si>
  <si>
    <t>W328620825-马沟村南阳路至书房院</t>
  </si>
  <si>
    <t>W340620825-下杨村硬化路口至石家湾</t>
  </si>
  <si>
    <t>W343620825-大庄村郭家嘴至大庄一社</t>
  </si>
  <si>
    <t>W329620825-山赵村山赵家至青土湾</t>
  </si>
  <si>
    <t>W354620825-山集村山集马头梁至梁家大场</t>
  </si>
  <si>
    <t>W510620825-庙湾二社至刘家下岔</t>
  </si>
  <si>
    <t>W344620825-大庄村高山咀至大庄二社</t>
  </si>
  <si>
    <t>卧龙镇小计</t>
  </si>
  <si>
    <t>大庄镇</t>
  </si>
  <si>
    <t>W406620825-连王村咀崖至合作社硬化路口</t>
  </si>
  <si>
    <t>马库和</t>
  </si>
  <si>
    <t>W410620825-南湾村老村部至南湾下庄</t>
  </si>
  <si>
    <t>W434620825-刘庙村长坡子至堡子</t>
  </si>
  <si>
    <t>W088620825-C198至刘家沟</t>
  </si>
  <si>
    <t>W099620825-C548至上王</t>
  </si>
  <si>
    <t>W413620825-南湾村胡家嘴至胡家</t>
  </si>
  <si>
    <t>W384620825-张山村庄宽湾至火石咀</t>
  </si>
  <si>
    <t>W386620825-张山村焦家局硬化路口至焦家局</t>
  </si>
  <si>
    <t>大庄镇小计</t>
  </si>
  <si>
    <t>阳川镇</t>
  </si>
  <si>
    <t>W347620825-李湾三社上沟口至麻子湾</t>
  </si>
  <si>
    <t>石仁俊</t>
  </si>
  <si>
    <t>W317620825-杨家堡子至杨家大湾</t>
  </si>
  <si>
    <t>W080620825-马家阳沟至阳屲</t>
  </si>
  <si>
    <t>W143620825-硬化路口至三益</t>
  </si>
  <si>
    <t>W358620825-闫家至闫家湾</t>
  </si>
  <si>
    <t>W128620825-S522至山胡岔</t>
  </si>
  <si>
    <t>W236620825-东湾至五上地</t>
  </si>
  <si>
    <t>阳川镇小计</t>
  </si>
  <si>
    <t>良邑镇</t>
  </si>
  <si>
    <t>W027620825-董家台至魏家湾</t>
  </si>
  <si>
    <t>石晓东</t>
  </si>
  <si>
    <t>W154620825-黑龙沟便民桥至阴坡</t>
  </si>
  <si>
    <t>W032620825-李咀村Y055至小堡子梁</t>
  </si>
  <si>
    <t>W277620825-苏苗塬村S520至马莲沟</t>
  </si>
  <si>
    <t>W224620825-苏苗塬村S520至大塬上</t>
  </si>
  <si>
    <t>W031620825-李咀村李家咀至湾咀村</t>
  </si>
  <si>
    <t>W623620825-陈岔村C425至陈家岔</t>
  </si>
  <si>
    <t>W221620825-苏苗塬村学校门口至S520</t>
  </si>
  <si>
    <t>良邑镇小计</t>
  </si>
  <si>
    <t>通化镇</t>
  </si>
  <si>
    <t>W299620825-新集村四沟门至污水处理厂</t>
  </si>
  <si>
    <t>何玉柱</t>
  </si>
  <si>
    <t>W141620825-新集村六房桥至崖湾李家</t>
  </si>
  <si>
    <t>W291620825-新后庄小学至李家咀</t>
  </si>
  <si>
    <t>W292620825-新庄村头至后庄</t>
  </si>
  <si>
    <t>W303620825-新庄村下坪硬化路口至上坪</t>
  </si>
  <si>
    <t>W105620825-洞子沟至谢家湾</t>
  </si>
  <si>
    <t>通化镇小计</t>
  </si>
  <si>
    <t>永宁镇</t>
  </si>
  <si>
    <t>W268620825-宋堡四社至宋堡五社</t>
  </si>
  <si>
    <t>张 荣</t>
  </si>
  <si>
    <t>W255620825-朱湾村二社至贯子沟</t>
  </si>
  <si>
    <t>W163620825-射虎湾至苏家壑岘</t>
  </si>
  <si>
    <t>W144620825-苏家湾至柳沟</t>
  </si>
  <si>
    <t>永宁镇小计</t>
  </si>
  <si>
    <t>郑河乡</t>
  </si>
  <si>
    <t>W150620825-具峡村W116至塔儿湾</t>
  </si>
  <si>
    <t>李 伟</t>
  </si>
  <si>
    <t>W012620825-顿咀至贺屲</t>
  </si>
  <si>
    <t>W152620825-史洼村委会至窑湾</t>
  </si>
  <si>
    <t>郑河乡小计</t>
  </si>
  <si>
    <t>南坪镇</t>
  </si>
  <si>
    <t>W527620825-史湾村雀儿地至老坟川</t>
  </si>
  <si>
    <t>张 焘</t>
  </si>
  <si>
    <t>W531620825-刘靳村水韩路至涝坝</t>
  </si>
  <si>
    <t>W014620825-唐山村旧庄至大地</t>
  </si>
  <si>
    <t>南坪镇小计</t>
  </si>
  <si>
    <t>盘安镇</t>
  </si>
  <si>
    <t>W578620825-C335延长线</t>
  </si>
  <si>
    <t>靳国壁</t>
  </si>
  <si>
    <t>W168620825-王宫村梁关阴坡南马路至阴山</t>
  </si>
  <si>
    <t>W238620825-谢家沟村头至上庄</t>
  </si>
  <si>
    <t>W612620825-湾李村南马路至东庄</t>
  </si>
  <si>
    <t>W011620825-X078至黑牛洼</t>
  </si>
  <si>
    <t>W231620825-祁家湾至上祁家湾</t>
  </si>
  <si>
    <t>W570620825-高家庄头至王家壑岘</t>
  </si>
  <si>
    <t>W595620825-王宫村三社路口至村部</t>
  </si>
  <si>
    <t>W596620825-王宫村二社路口至堡子</t>
  </si>
  <si>
    <t>W594620825-王宫村阴山至梁关阴坡</t>
  </si>
  <si>
    <t>W609620825-南马路至庙川</t>
  </si>
  <si>
    <t>W591620825-王上村硬化路至王福上庄</t>
  </si>
  <si>
    <t>W004620825-漆树湾至麻黄咀</t>
  </si>
  <si>
    <t>W569620825-油夫咀路口至沟边里</t>
  </si>
  <si>
    <t>W571620825-学校路口至刘家塬庄头</t>
  </si>
  <si>
    <t>W577620825-C335路口至宋家河底</t>
  </si>
  <si>
    <t>W576620825-Y011至牟家山</t>
  </si>
  <si>
    <t>盘安镇小计</t>
  </si>
  <si>
    <t>1.W002-刘咀村刘家咀至樊庙1.45公里</t>
  </si>
  <si>
    <t>W002-刘咀村刘家咀至樊庙</t>
  </si>
  <si>
    <t>公里</t>
  </si>
  <si>
    <t>2.W226-下沟村黄家庄至范家屲1.8公里</t>
  </si>
  <si>
    <t>W226-下沟村黄家庄至范家屲</t>
  </si>
  <si>
    <t>3.W636-花河村花崖河至大湾1.344公里</t>
  </si>
  <si>
    <t>W636-花河村花崖河至大湾</t>
  </si>
  <si>
    <t>4.试雨村加油站-试雨村三社-下沟村黄家庄4.6公里</t>
  </si>
  <si>
    <t>试雨村加油站</t>
  </si>
  <si>
    <t>5.岔沟村五社至石张路2.1公里</t>
  </si>
  <si>
    <t>岔沟村五社至石张路</t>
  </si>
  <si>
    <t>6.王崖村一社至二社庙台0.8公里。</t>
  </si>
  <si>
    <t>王崖村一社至二社庙台</t>
  </si>
  <si>
    <t>公里。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</si>
</sst>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3" fillId="16" borderId="2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0"/>
  </cellStyleXfs>
  <cellXfs count="2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3"/>
  <sheetViews>
    <sheetView tabSelected="1" view="pageBreakPreview" zoomScaleNormal="100" workbookViewId="0">
      <selection activeCell="A1" sqref="A1:H1"/>
    </sheetView>
  </sheetViews>
  <sheetFormatPr defaultColWidth="9" defaultRowHeight="13.25"/>
  <cols>
    <col min="1" max="1" width="6.625" style="7" customWidth="1"/>
    <col min="2" max="2" width="13.625" style="7" customWidth="1"/>
    <col min="3" max="3" width="48" style="9" customWidth="1"/>
    <col min="4" max="5" width="12.625" style="8" customWidth="1"/>
    <col min="6" max="7" width="12.625" style="7" customWidth="1"/>
    <col min="8" max="8" width="16.625" style="7" customWidth="1"/>
    <col min="9" max="13" width="9" style="8"/>
    <col min="14" max="15" width="12.625" style="8"/>
    <col min="16" max="16384" width="9" style="8"/>
  </cols>
  <sheetData>
    <row r="1" s="2" customFormat="1" ht="48" customHeight="1" spans="1:8">
      <c r="A1" s="10" t="s">
        <v>0</v>
      </c>
      <c r="B1" s="10"/>
      <c r="C1" s="11"/>
      <c r="D1" s="10"/>
      <c r="E1" s="10"/>
      <c r="F1" s="10"/>
      <c r="G1" s="10"/>
      <c r="H1" s="10"/>
    </row>
    <row r="2" s="3" customFormat="1" ht="30" customHeight="1" spans="1:8">
      <c r="A2" s="12" t="s">
        <v>1</v>
      </c>
      <c r="B2" s="13" t="s">
        <v>2</v>
      </c>
      <c r="C2" s="12" t="s">
        <v>3</v>
      </c>
      <c r="D2" s="12" t="s">
        <v>4</v>
      </c>
      <c r="E2" s="12" t="s">
        <v>5</v>
      </c>
      <c r="F2" s="14" t="s">
        <v>6</v>
      </c>
      <c r="G2" s="14"/>
      <c r="H2" s="13" t="s">
        <v>7</v>
      </c>
    </row>
    <row r="3" s="3" customFormat="1" ht="30" customHeight="1" spans="1:8">
      <c r="A3" s="12"/>
      <c r="B3" s="13"/>
      <c r="C3" s="12"/>
      <c r="D3" s="12"/>
      <c r="E3" s="12"/>
      <c r="F3" s="14" t="s">
        <v>8</v>
      </c>
      <c r="G3" s="14" t="s">
        <v>9</v>
      </c>
      <c r="H3" s="13"/>
    </row>
    <row r="4" s="3" customFormat="1" ht="30" customHeight="1" spans="1:8">
      <c r="A4" s="15"/>
      <c r="B4" s="15" t="s">
        <v>10</v>
      </c>
      <c r="C4" s="16"/>
      <c r="D4" s="15">
        <f>SUM(D13+D19+D29+D33+D39+D47+D54+D61+D66+D79+D88+D96+D105+D112+D117+D121+D125+D143)</f>
        <v>167</v>
      </c>
      <c r="E4" s="15">
        <f>SUM(E13+E19+E29+E33+E39+E47+E54+E61+E66+E79+E88+E96+E105+E112+E117+E121+E125+E143)</f>
        <v>10855</v>
      </c>
      <c r="F4" s="15"/>
      <c r="G4" s="15"/>
      <c r="H4" s="15"/>
    </row>
    <row r="5" s="2" customFormat="1" ht="27" customHeight="1" spans="1:8">
      <c r="A5" s="17">
        <v>1</v>
      </c>
      <c r="B5" s="18" t="s">
        <v>11</v>
      </c>
      <c r="C5" s="19" t="s">
        <v>12</v>
      </c>
      <c r="D5" s="17">
        <v>2.165</v>
      </c>
      <c r="E5" s="18">
        <f t="shared" ref="E5:E22" si="0">D5*65</f>
        <v>140.725</v>
      </c>
      <c r="F5" s="18" t="s">
        <v>11</v>
      </c>
      <c r="G5" s="18" t="s">
        <v>13</v>
      </c>
      <c r="H5" s="18"/>
    </row>
    <row r="6" s="2" customFormat="1" ht="27" customHeight="1" spans="1:8">
      <c r="A6" s="17">
        <v>2</v>
      </c>
      <c r="B6" s="18" t="s">
        <v>11</v>
      </c>
      <c r="C6" s="19" t="s">
        <v>14</v>
      </c>
      <c r="D6" s="17">
        <v>2.671</v>
      </c>
      <c r="E6" s="18">
        <f t="shared" si="0"/>
        <v>173.615</v>
      </c>
      <c r="F6" s="18" t="s">
        <v>11</v>
      </c>
      <c r="G6" s="18" t="s">
        <v>13</v>
      </c>
      <c r="H6" s="18"/>
    </row>
    <row r="7" s="2" customFormat="1" ht="27" customHeight="1" spans="1:8">
      <c r="A7" s="17">
        <v>3</v>
      </c>
      <c r="B7" s="18" t="s">
        <v>11</v>
      </c>
      <c r="C7" s="19" t="s">
        <v>15</v>
      </c>
      <c r="D7" s="17">
        <v>1.773</v>
      </c>
      <c r="E7" s="18">
        <f t="shared" si="0"/>
        <v>115.245</v>
      </c>
      <c r="F7" s="18" t="s">
        <v>11</v>
      </c>
      <c r="G7" s="18" t="s">
        <v>13</v>
      </c>
      <c r="H7" s="18"/>
    </row>
    <row r="8" s="2" customFormat="1" ht="27" customHeight="1" spans="1:8">
      <c r="A8" s="17">
        <v>4</v>
      </c>
      <c r="B8" s="18" t="s">
        <v>11</v>
      </c>
      <c r="C8" s="19" t="s">
        <v>16</v>
      </c>
      <c r="D8" s="17">
        <v>3.586</v>
      </c>
      <c r="E8" s="18">
        <f t="shared" si="0"/>
        <v>233.09</v>
      </c>
      <c r="F8" s="18" t="s">
        <v>11</v>
      </c>
      <c r="G8" s="18" t="s">
        <v>13</v>
      </c>
      <c r="H8" s="18"/>
    </row>
    <row r="9" s="2" customFormat="1" ht="27" customHeight="1" spans="1:8">
      <c r="A9" s="17">
        <v>5</v>
      </c>
      <c r="B9" s="18" t="s">
        <v>11</v>
      </c>
      <c r="C9" s="19" t="s">
        <v>17</v>
      </c>
      <c r="D9" s="17">
        <v>0.86</v>
      </c>
      <c r="E9" s="18">
        <f t="shared" si="0"/>
        <v>55.9</v>
      </c>
      <c r="F9" s="18" t="s">
        <v>11</v>
      </c>
      <c r="G9" s="18" t="s">
        <v>13</v>
      </c>
      <c r="H9" s="18"/>
    </row>
    <row r="10" s="2" customFormat="1" ht="27" customHeight="1" spans="1:8">
      <c r="A10" s="17">
        <v>6</v>
      </c>
      <c r="B10" s="18" t="s">
        <v>11</v>
      </c>
      <c r="C10" s="19" t="s">
        <v>18</v>
      </c>
      <c r="D10" s="17">
        <v>0.501</v>
      </c>
      <c r="E10" s="18">
        <f t="shared" si="0"/>
        <v>32.565</v>
      </c>
      <c r="F10" s="18" t="s">
        <v>11</v>
      </c>
      <c r="G10" s="18" t="s">
        <v>13</v>
      </c>
      <c r="H10" s="18"/>
    </row>
    <row r="11" s="4" customFormat="1" ht="27" customHeight="1" spans="1:8">
      <c r="A11" s="17">
        <v>7</v>
      </c>
      <c r="B11" s="18" t="s">
        <v>11</v>
      </c>
      <c r="C11" s="19" t="s">
        <v>19</v>
      </c>
      <c r="D11" s="17">
        <v>0.653</v>
      </c>
      <c r="E11" s="18">
        <f t="shared" si="0"/>
        <v>42.445</v>
      </c>
      <c r="F11" s="18" t="s">
        <v>11</v>
      </c>
      <c r="G11" s="18" t="s">
        <v>13</v>
      </c>
      <c r="H11" s="18"/>
    </row>
    <row r="12" s="4" customFormat="1" ht="27" customHeight="1" spans="1:8">
      <c r="A12" s="17">
        <v>8</v>
      </c>
      <c r="B12" s="18" t="s">
        <v>11</v>
      </c>
      <c r="C12" s="19" t="s">
        <v>20</v>
      </c>
      <c r="D12" s="17">
        <v>0.619</v>
      </c>
      <c r="E12" s="18">
        <f t="shared" si="0"/>
        <v>40.235</v>
      </c>
      <c r="F12" s="18" t="s">
        <v>11</v>
      </c>
      <c r="G12" s="18" t="s">
        <v>13</v>
      </c>
      <c r="H12" s="18"/>
    </row>
    <row r="13" s="5" customFormat="1" ht="27" customHeight="1" spans="1:8">
      <c r="A13" s="17"/>
      <c r="B13" s="15" t="s">
        <v>21</v>
      </c>
      <c r="C13" s="20"/>
      <c r="D13" s="15">
        <f>SUM(D5:D12)</f>
        <v>12.828</v>
      </c>
      <c r="E13" s="15">
        <f t="shared" si="0"/>
        <v>833.82</v>
      </c>
      <c r="F13" s="18"/>
      <c r="G13" s="18"/>
      <c r="H13" s="15"/>
    </row>
    <row r="14" s="2" customFormat="1" ht="27" customHeight="1" spans="1:8">
      <c r="A14" s="17">
        <v>1</v>
      </c>
      <c r="B14" s="18" t="s">
        <v>22</v>
      </c>
      <c r="C14" s="21" t="s">
        <v>23</v>
      </c>
      <c r="D14" s="17">
        <v>0.87</v>
      </c>
      <c r="E14" s="18">
        <f t="shared" si="0"/>
        <v>56.55</v>
      </c>
      <c r="F14" s="18" t="s">
        <v>22</v>
      </c>
      <c r="G14" s="18" t="s">
        <v>24</v>
      </c>
      <c r="H14" s="18"/>
    </row>
    <row r="15" s="2" customFormat="1" ht="27" customHeight="1" spans="1:8">
      <c r="A15" s="17">
        <v>2</v>
      </c>
      <c r="B15" s="18" t="s">
        <v>22</v>
      </c>
      <c r="C15" s="21" t="s">
        <v>25</v>
      </c>
      <c r="D15" s="17">
        <v>4.214</v>
      </c>
      <c r="E15" s="18">
        <f t="shared" si="0"/>
        <v>273.91</v>
      </c>
      <c r="F15" s="18" t="s">
        <v>22</v>
      </c>
      <c r="G15" s="18" t="s">
        <v>24</v>
      </c>
      <c r="H15" s="18"/>
    </row>
    <row r="16" s="2" customFormat="1" ht="27" customHeight="1" spans="1:8">
      <c r="A16" s="17">
        <v>3</v>
      </c>
      <c r="B16" s="18" t="s">
        <v>22</v>
      </c>
      <c r="C16" s="21" t="s">
        <v>26</v>
      </c>
      <c r="D16" s="17">
        <v>1.21</v>
      </c>
      <c r="E16" s="18">
        <f t="shared" si="0"/>
        <v>78.65</v>
      </c>
      <c r="F16" s="18" t="s">
        <v>22</v>
      </c>
      <c r="G16" s="18" t="s">
        <v>24</v>
      </c>
      <c r="H16" s="18"/>
    </row>
    <row r="17" s="2" customFormat="1" ht="27" customHeight="1" spans="1:8">
      <c r="A17" s="17">
        <v>4</v>
      </c>
      <c r="B17" s="18" t="s">
        <v>22</v>
      </c>
      <c r="C17" s="21" t="s">
        <v>27</v>
      </c>
      <c r="D17" s="17">
        <v>0.51</v>
      </c>
      <c r="E17" s="18">
        <f t="shared" si="0"/>
        <v>33.15</v>
      </c>
      <c r="F17" s="18" t="s">
        <v>22</v>
      </c>
      <c r="G17" s="18" t="s">
        <v>24</v>
      </c>
      <c r="H17" s="18"/>
    </row>
    <row r="18" s="2" customFormat="1" ht="27" customHeight="1" spans="1:8">
      <c r="A18" s="17">
        <v>5</v>
      </c>
      <c r="B18" s="18" t="s">
        <v>22</v>
      </c>
      <c r="C18" s="21" t="s">
        <v>28</v>
      </c>
      <c r="D18" s="17">
        <v>2.323</v>
      </c>
      <c r="E18" s="18">
        <f t="shared" si="0"/>
        <v>150.995</v>
      </c>
      <c r="F18" s="18" t="s">
        <v>22</v>
      </c>
      <c r="G18" s="18" t="s">
        <v>24</v>
      </c>
      <c r="H18" s="18"/>
    </row>
    <row r="19" s="5" customFormat="1" ht="27" customHeight="1" spans="1:8">
      <c r="A19" s="15"/>
      <c r="B19" s="15" t="s">
        <v>29</v>
      </c>
      <c r="C19" s="22"/>
      <c r="D19" s="15">
        <f>SUM(D14:D18)</f>
        <v>9.127</v>
      </c>
      <c r="E19" s="15">
        <f t="shared" si="0"/>
        <v>593.255</v>
      </c>
      <c r="F19" s="18"/>
      <c r="G19" s="18"/>
      <c r="H19" s="15"/>
    </row>
    <row r="20" s="2" customFormat="1" ht="27" customHeight="1" spans="1:8">
      <c r="A20" s="18">
        <v>1</v>
      </c>
      <c r="B20" s="18" t="s">
        <v>30</v>
      </c>
      <c r="C20" s="19" t="s">
        <v>31</v>
      </c>
      <c r="D20" s="17">
        <v>1.64</v>
      </c>
      <c r="E20" s="18">
        <f t="shared" si="0"/>
        <v>106.6</v>
      </c>
      <c r="F20" s="18" t="s">
        <v>30</v>
      </c>
      <c r="G20" s="18" t="s">
        <v>32</v>
      </c>
      <c r="H20" s="18"/>
    </row>
    <row r="21" s="2" customFormat="1" ht="27" customHeight="1" spans="1:8">
      <c r="A21" s="18">
        <v>2</v>
      </c>
      <c r="B21" s="18" t="s">
        <v>30</v>
      </c>
      <c r="C21" s="19" t="s">
        <v>33</v>
      </c>
      <c r="D21" s="17">
        <v>0.96</v>
      </c>
      <c r="E21" s="18">
        <f t="shared" si="0"/>
        <v>62.4</v>
      </c>
      <c r="F21" s="18" t="s">
        <v>30</v>
      </c>
      <c r="G21" s="18" t="s">
        <v>32</v>
      </c>
      <c r="H21" s="18"/>
    </row>
    <row r="22" s="2" customFormat="1" ht="27" customHeight="1" spans="1:8">
      <c r="A22" s="18">
        <v>3</v>
      </c>
      <c r="B22" s="18" t="s">
        <v>30</v>
      </c>
      <c r="C22" s="19" t="s">
        <v>34</v>
      </c>
      <c r="D22" s="17">
        <v>0.88</v>
      </c>
      <c r="E22" s="18">
        <f t="shared" si="0"/>
        <v>57.2</v>
      </c>
      <c r="F22" s="18" t="s">
        <v>30</v>
      </c>
      <c r="G22" s="18" t="s">
        <v>32</v>
      </c>
      <c r="H22" s="18"/>
    </row>
    <row r="23" s="2" customFormat="1" ht="27" customHeight="1" spans="1:8">
      <c r="A23" s="18">
        <v>4</v>
      </c>
      <c r="B23" s="18" t="s">
        <v>30</v>
      </c>
      <c r="C23" s="19" t="s">
        <v>35</v>
      </c>
      <c r="D23" s="17">
        <v>0.69</v>
      </c>
      <c r="E23" s="18">
        <f t="shared" ref="E23:E86" si="1">D23*65</f>
        <v>44.85</v>
      </c>
      <c r="F23" s="18" t="s">
        <v>30</v>
      </c>
      <c r="G23" s="18" t="s">
        <v>32</v>
      </c>
      <c r="H23" s="18"/>
    </row>
    <row r="24" s="2" customFormat="1" ht="27" customHeight="1" spans="1:8">
      <c r="A24" s="18">
        <v>5</v>
      </c>
      <c r="B24" s="18" t="s">
        <v>30</v>
      </c>
      <c r="C24" s="19" t="s">
        <v>36</v>
      </c>
      <c r="D24" s="17">
        <v>1.67</v>
      </c>
      <c r="E24" s="18">
        <f t="shared" si="1"/>
        <v>108.55</v>
      </c>
      <c r="F24" s="18" t="s">
        <v>30</v>
      </c>
      <c r="G24" s="18" t="s">
        <v>32</v>
      </c>
      <c r="H24" s="18"/>
    </row>
    <row r="25" s="2" customFormat="1" ht="27" customHeight="1" spans="1:8">
      <c r="A25" s="18">
        <v>6</v>
      </c>
      <c r="B25" s="18" t="s">
        <v>30</v>
      </c>
      <c r="C25" s="19" t="s">
        <v>37</v>
      </c>
      <c r="D25" s="17">
        <v>0.79</v>
      </c>
      <c r="E25" s="18">
        <f t="shared" si="1"/>
        <v>51.35</v>
      </c>
      <c r="F25" s="18" t="s">
        <v>30</v>
      </c>
      <c r="G25" s="18" t="s">
        <v>32</v>
      </c>
      <c r="H25" s="18"/>
    </row>
    <row r="26" s="2" customFormat="1" ht="27" customHeight="1" spans="1:8">
      <c r="A26" s="18">
        <v>7</v>
      </c>
      <c r="B26" s="18" t="s">
        <v>30</v>
      </c>
      <c r="C26" s="19" t="s">
        <v>38</v>
      </c>
      <c r="D26" s="17">
        <v>1.5</v>
      </c>
      <c r="E26" s="18">
        <f t="shared" si="1"/>
        <v>97.5</v>
      </c>
      <c r="F26" s="18" t="s">
        <v>30</v>
      </c>
      <c r="G26" s="18" t="s">
        <v>32</v>
      </c>
      <c r="H26" s="18"/>
    </row>
    <row r="27" s="2" customFormat="1" ht="27" customHeight="1" spans="1:8">
      <c r="A27" s="18">
        <v>8</v>
      </c>
      <c r="B27" s="18" t="s">
        <v>30</v>
      </c>
      <c r="C27" s="19" t="s">
        <v>39</v>
      </c>
      <c r="D27" s="17">
        <v>0.81</v>
      </c>
      <c r="E27" s="18">
        <f t="shared" si="1"/>
        <v>52.65</v>
      </c>
      <c r="F27" s="18" t="s">
        <v>30</v>
      </c>
      <c r="G27" s="18" t="s">
        <v>32</v>
      </c>
      <c r="H27" s="18"/>
    </row>
    <row r="28" s="2" customFormat="1" ht="27" customHeight="1" spans="1:8">
      <c r="A28" s="18">
        <v>9</v>
      </c>
      <c r="B28" s="18" t="s">
        <v>30</v>
      </c>
      <c r="C28" s="19" t="s">
        <v>40</v>
      </c>
      <c r="D28" s="17">
        <v>1.76</v>
      </c>
      <c r="E28" s="18">
        <f t="shared" si="1"/>
        <v>114.4</v>
      </c>
      <c r="F28" s="18" t="s">
        <v>30</v>
      </c>
      <c r="G28" s="18" t="s">
        <v>32</v>
      </c>
      <c r="H28" s="18"/>
    </row>
    <row r="29" s="6" customFormat="1" ht="27" customHeight="1" spans="1:8">
      <c r="A29" s="18"/>
      <c r="B29" s="15" t="s">
        <v>41</v>
      </c>
      <c r="C29" s="23"/>
      <c r="D29" s="15">
        <f>SUM(D20:D28)</f>
        <v>10.7</v>
      </c>
      <c r="E29" s="15">
        <f t="shared" si="1"/>
        <v>695.5</v>
      </c>
      <c r="F29" s="18"/>
      <c r="G29" s="18"/>
      <c r="H29" s="18"/>
    </row>
    <row r="30" s="2" customFormat="1" ht="27" customHeight="1" spans="1:8">
      <c r="A30" s="17">
        <v>1</v>
      </c>
      <c r="B30" s="18" t="s">
        <v>42</v>
      </c>
      <c r="C30" s="19" t="s">
        <v>43</v>
      </c>
      <c r="D30" s="17">
        <v>2.8</v>
      </c>
      <c r="E30" s="18">
        <f t="shared" si="1"/>
        <v>182</v>
      </c>
      <c r="F30" s="18" t="s">
        <v>42</v>
      </c>
      <c r="G30" s="18" t="s">
        <v>44</v>
      </c>
      <c r="H30" s="18"/>
    </row>
    <row r="31" s="5" customFormat="1" ht="27" customHeight="1" spans="1:8">
      <c r="A31" s="17">
        <v>2</v>
      </c>
      <c r="B31" s="18" t="s">
        <v>42</v>
      </c>
      <c r="C31" s="19" t="s">
        <v>45</v>
      </c>
      <c r="D31" s="17">
        <v>3.661</v>
      </c>
      <c r="E31" s="18">
        <f t="shared" si="1"/>
        <v>237.965</v>
      </c>
      <c r="F31" s="18" t="s">
        <v>42</v>
      </c>
      <c r="G31" s="18" t="s">
        <v>44</v>
      </c>
      <c r="H31" s="18"/>
    </row>
    <row r="32" s="2" customFormat="1" ht="27" customHeight="1" spans="1:8">
      <c r="A32" s="17">
        <v>3</v>
      </c>
      <c r="B32" s="18" t="s">
        <v>42</v>
      </c>
      <c r="C32" s="19" t="s">
        <v>46</v>
      </c>
      <c r="D32" s="17">
        <v>2.74</v>
      </c>
      <c r="E32" s="18">
        <f t="shared" si="1"/>
        <v>178.1</v>
      </c>
      <c r="F32" s="18" t="s">
        <v>42</v>
      </c>
      <c r="G32" s="18" t="s">
        <v>44</v>
      </c>
      <c r="H32" s="18"/>
    </row>
    <row r="33" s="5" customFormat="1" ht="27" customHeight="1" spans="1:8">
      <c r="A33" s="15"/>
      <c r="B33" s="15" t="s">
        <v>47</v>
      </c>
      <c r="C33" s="20"/>
      <c r="D33" s="15">
        <f>SUM(D30:D32)</f>
        <v>9.201</v>
      </c>
      <c r="E33" s="15">
        <f t="shared" si="1"/>
        <v>598.065</v>
      </c>
      <c r="F33" s="18"/>
      <c r="G33" s="18"/>
      <c r="H33" s="15"/>
    </row>
    <row r="34" s="7" customFormat="1" ht="27" customHeight="1" spans="1:8">
      <c r="A34" s="18">
        <v>1</v>
      </c>
      <c r="B34" s="18" t="s">
        <v>48</v>
      </c>
      <c r="C34" s="19" t="s">
        <v>49</v>
      </c>
      <c r="D34" s="17">
        <v>1.45</v>
      </c>
      <c r="E34" s="18">
        <f t="shared" si="1"/>
        <v>94.25</v>
      </c>
      <c r="F34" s="18" t="s">
        <v>48</v>
      </c>
      <c r="G34" s="18" t="s">
        <v>50</v>
      </c>
      <c r="H34" s="17"/>
    </row>
    <row r="35" s="7" customFormat="1" ht="27" customHeight="1" spans="1:8">
      <c r="A35" s="18">
        <v>2</v>
      </c>
      <c r="B35" s="18" t="s">
        <v>48</v>
      </c>
      <c r="C35" s="19" t="s">
        <v>51</v>
      </c>
      <c r="D35" s="17">
        <f>1.344+1.3</f>
        <v>2.644</v>
      </c>
      <c r="E35" s="18">
        <f t="shared" si="1"/>
        <v>171.86</v>
      </c>
      <c r="F35" s="18" t="s">
        <v>48</v>
      </c>
      <c r="G35" s="18" t="s">
        <v>50</v>
      </c>
      <c r="H35" s="17"/>
    </row>
    <row r="36" s="7" customFormat="1" ht="27" customHeight="1" spans="1:8">
      <c r="A36" s="18">
        <v>3</v>
      </c>
      <c r="B36" s="18" t="s">
        <v>48</v>
      </c>
      <c r="C36" s="19" t="s">
        <v>52</v>
      </c>
      <c r="D36" s="17">
        <v>0.71</v>
      </c>
      <c r="E36" s="18">
        <f t="shared" si="1"/>
        <v>46.15</v>
      </c>
      <c r="F36" s="18" t="s">
        <v>48</v>
      </c>
      <c r="G36" s="18" t="s">
        <v>50</v>
      </c>
      <c r="H36" s="17"/>
    </row>
    <row r="37" s="7" customFormat="1" ht="27" customHeight="1" spans="1:8">
      <c r="A37" s="18">
        <v>4</v>
      </c>
      <c r="B37" s="18" t="s">
        <v>48</v>
      </c>
      <c r="C37" s="19" t="s">
        <v>53</v>
      </c>
      <c r="D37" s="17">
        <v>0.8</v>
      </c>
      <c r="E37" s="18">
        <f t="shared" si="1"/>
        <v>52</v>
      </c>
      <c r="F37" s="18" t="s">
        <v>48</v>
      </c>
      <c r="G37" s="18" t="s">
        <v>50</v>
      </c>
      <c r="H37" s="17"/>
    </row>
    <row r="38" s="7" customFormat="1" ht="27" customHeight="1" spans="1:8">
      <c r="A38" s="18">
        <v>5</v>
      </c>
      <c r="B38" s="18" t="s">
        <v>48</v>
      </c>
      <c r="C38" s="19" t="s">
        <v>54</v>
      </c>
      <c r="D38" s="17">
        <v>0.5</v>
      </c>
      <c r="E38" s="18">
        <f t="shared" si="1"/>
        <v>32.5</v>
      </c>
      <c r="F38" s="18" t="s">
        <v>48</v>
      </c>
      <c r="G38" s="18" t="s">
        <v>50</v>
      </c>
      <c r="H38" s="17"/>
    </row>
    <row r="39" s="3" customFormat="1" ht="27" customHeight="1" spans="1:8">
      <c r="A39" s="15"/>
      <c r="B39" s="15" t="s">
        <v>55</v>
      </c>
      <c r="C39" s="24"/>
      <c r="D39" s="25">
        <f>SUM(D34:D38)</f>
        <v>6.104</v>
      </c>
      <c r="E39" s="15">
        <f t="shared" si="1"/>
        <v>396.76</v>
      </c>
      <c r="F39" s="18"/>
      <c r="G39" s="18"/>
      <c r="H39" s="25"/>
    </row>
    <row r="40" s="2" customFormat="1" ht="27" customHeight="1" spans="1:8">
      <c r="A40" s="17">
        <v>1</v>
      </c>
      <c r="B40" s="18" t="s">
        <v>56</v>
      </c>
      <c r="C40" s="19" t="s">
        <v>57</v>
      </c>
      <c r="D40" s="17">
        <v>3.29</v>
      </c>
      <c r="E40" s="18">
        <f t="shared" si="1"/>
        <v>213.85</v>
      </c>
      <c r="F40" s="18" t="s">
        <v>56</v>
      </c>
      <c r="G40" s="18" t="s">
        <v>58</v>
      </c>
      <c r="H40" s="18"/>
    </row>
    <row r="41" s="2" customFormat="1" ht="27" customHeight="1" spans="1:8">
      <c r="A41" s="17">
        <v>2</v>
      </c>
      <c r="B41" s="18" t="s">
        <v>56</v>
      </c>
      <c r="C41" s="19" t="s">
        <v>59</v>
      </c>
      <c r="D41" s="17">
        <v>0.6</v>
      </c>
      <c r="E41" s="18">
        <f t="shared" si="1"/>
        <v>39</v>
      </c>
      <c r="F41" s="18" t="s">
        <v>56</v>
      </c>
      <c r="G41" s="18" t="s">
        <v>58</v>
      </c>
      <c r="H41" s="18"/>
    </row>
    <row r="42" s="2" customFormat="1" ht="27" customHeight="1" spans="1:8">
      <c r="A42" s="17">
        <v>3</v>
      </c>
      <c r="B42" s="18" t="s">
        <v>56</v>
      </c>
      <c r="C42" s="19" t="s">
        <v>60</v>
      </c>
      <c r="D42" s="17">
        <v>0.35</v>
      </c>
      <c r="E42" s="18">
        <f t="shared" si="1"/>
        <v>22.75</v>
      </c>
      <c r="F42" s="18" t="s">
        <v>56</v>
      </c>
      <c r="G42" s="18" t="s">
        <v>58</v>
      </c>
      <c r="H42" s="18"/>
    </row>
    <row r="43" s="2" customFormat="1" ht="27" customHeight="1" spans="1:8">
      <c r="A43" s="17">
        <v>4</v>
      </c>
      <c r="B43" s="18" t="s">
        <v>56</v>
      </c>
      <c r="C43" s="19" t="s">
        <v>61</v>
      </c>
      <c r="D43" s="17">
        <v>0.47</v>
      </c>
      <c r="E43" s="18">
        <f t="shared" si="1"/>
        <v>30.55</v>
      </c>
      <c r="F43" s="18" t="s">
        <v>56</v>
      </c>
      <c r="G43" s="18" t="s">
        <v>58</v>
      </c>
      <c r="H43" s="18"/>
    </row>
    <row r="44" s="2" customFormat="1" ht="27" customHeight="1" spans="1:8">
      <c r="A44" s="17">
        <v>5</v>
      </c>
      <c r="B44" s="18" t="s">
        <v>56</v>
      </c>
      <c r="C44" s="19" t="s">
        <v>62</v>
      </c>
      <c r="D44" s="17">
        <v>4.2</v>
      </c>
      <c r="E44" s="18">
        <f t="shared" si="1"/>
        <v>273</v>
      </c>
      <c r="F44" s="18" t="s">
        <v>56</v>
      </c>
      <c r="G44" s="18" t="s">
        <v>58</v>
      </c>
      <c r="H44" s="18"/>
    </row>
    <row r="45" s="2" customFormat="1" ht="27" customHeight="1" spans="1:8">
      <c r="A45" s="17">
        <v>6</v>
      </c>
      <c r="B45" s="18" t="s">
        <v>56</v>
      </c>
      <c r="C45" s="19" t="s">
        <v>63</v>
      </c>
      <c r="D45" s="17">
        <v>0.184</v>
      </c>
      <c r="E45" s="18">
        <f t="shared" si="1"/>
        <v>11.96</v>
      </c>
      <c r="F45" s="18" t="s">
        <v>56</v>
      </c>
      <c r="G45" s="18" t="s">
        <v>58</v>
      </c>
      <c r="H45" s="18"/>
    </row>
    <row r="46" s="2" customFormat="1" ht="27" customHeight="1" spans="1:8">
      <c r="A46" s="17">
        <v>7</v>
      </c>
      <c r="B46" s="18" t="s">
        <v>56</v>
      </c>
      <c r="C46" s="19" t="s">
        <v>64</v>
      </c>
      <c r="D46" s="17">
        <v>1.2</v>
      </c>
      <c r="E46" s="18">
        <f t="shared" si="1"/>
        <v>78</v>
      </c>
      <c r="F46" s="18" t="s">
        <v>56</v>
      </c>
      <c r="G46" s="18" t="s">
        <v>58</v>
      </c>
      <c r="H46" s="18"/>
    </row>
    <row r="47" s="2" customFormat="1" ht="27" customHeight="1" spans="1:8">
      <c r="A47" s="17"/>
      <c r="B47" s="15" t="s">
        <v>65</v>
      </c>
      <c r="C47" s="23"/>
      <c r="D47" s="15">
        <f>SUM(D40:D46)</f>
        <v>10.294</v>
      </c>
      <c r="E47" s="15">
        <f t="shared" si="1"/>
        <v>669.11</v>
      </c>
      <c r="F47" s="18"/>
      <c r="G47" s="18"/>
      <c r="H47" s="18"/>
    </row>
    <row r="48" s="2" customFormat="1" ht="27" customHeight="1" spans="1:8">
      <c r="A48" s="17">
        <v>1</v>
      </c>
      <c r="B48" s="18" t="s">
        <v>66</v>
      </c>
      <c r="C48" s="19" t="s">
        <v>67</v>
      </c>
      <c r="D48" s="17">
        <v>1.54</v>
      </c>
      <c r="E48" s="18">
        <f t="shared" si="1"/>
        <v>100.1</v>
      </c>
      <c r="F48" s="18" t="s">
        <v>66</v>
      </c>
      <c r="G48" s="18" t="s">
        <v>68</v>
      </c>
      <c r="H48" s="18"/>
    </row>
    <row r="49" s="2" customFormat="1" ht="27" customHeight="1" spans="1:8">
      <c r="A49" s="17">
        <v>2</v>
      </c>
      <c r="B49" s="18" t="s">
        <v>66</v>
      </c>
      <c r="C49" s="19" t="s">
        <v>69</v>
      </c>
      <c r="D49" s="17">
        <v>0.3</v>
      </c>
      <c r="E49" s="18">
        <f t="shared" si="1"/>
        <v>19.5</v>
      </c>
      <c r="F49" s="18" t="s">
        <v>66</v>
      </c>
      <c r="G49" s="18" t="s">
        <v>68</v>
      </c>
      <c r="H49" s="18"/>
    </row>
    <row r="50" s="2" customFormat="1" ht="27" customHeight="1" spans="1:8">
      <c r="A50" s="17">
        <v>3</v>
      </c>
      <c r="B50" s="18" t="s">
        <v>66</v>
      </c>
      <c r="C50" s="19" t="s">
        <v>70</v>
      </c>
      <c r="D50" s="17">
        <v>0.45</v>
      </c>
      <c r="E50" s="18">
        <f t="shared" si="1"/>
        <v>29.25</v>
      </c>
      <c r="F50" s="18" t="s">
        <v>66</v>
      </c>
      <c r="G50" s="18" t="s">
        <v>68</v>
      </c>
      <c r="H50" s="18"/>
    </row>
    <row r="51" s="2" customFormat="1" ht="27" customHeight="1" spans="1:8">
      <c r="A51" s="17">
        <v>4</v>
      </c>
      <c r="B51" s="18" t="s">
        <v>66</v>
      </c>
      <c r="C51" s="19" t="s">
        <v>71</v>
      </c>
      <c r="D51" s="17">
        <v>0.3</v>
      </c>
      <c r="E51" s="18">
        <f t="shared" si="1"/>
        <v>19.5</v>
      </c>
      <c r="F51" s="18" t="s">
        <v>66</v>
      </c>
      <c r="G51" s="18" t="s">
        <v>68</v>
      </c>
      <c r="H51" s="18"/>
    </row>
    <row r="52" s="2" customFormat="1" ht="27" customHeight="1" spans="1:8">
      <c r="A52" s="17">
        <v>5</v>
      </c>
      <c r="B52" s="18" t="s">
        <v>66</v>
      </c>
      <c r="C52" s="19" t="s">
        <v>72</v>
      </c>
      <c r="D52" s="17">
        <v>0.95</v>
      </c>
      <c r="E52" s="18">
        <f t="shared" si="1"/>
        <v>61.75</v>
      </c>
      <c r="F52" s="18" t="s">
        <v>66</v>
      </c>
      <c r="G52" s="18" t="s">
        <v>68</v>
      </c>
      <c r="H52" s="18"/>
    </row>
    <row r="53" s="2" customFormat="1" ht="27" customHeight="1" spans="1:8">
      <c r="A53" s="17">
        <v>6</v>
      </c>
      <c r="B53" s="18" t="s">
        <v>66</v>
      </c>
      <c r="C53" s="19" t="s">
        <v>73</v>
      </c>
      <c r="D53" s="17">
        <v>1.1</v>
      </c>
      <c r="E53" s="18">
        <f t="shared" si="1"/>
        <v>71.5</v>
      </c>
      <c r="F53" s="18" t="s">
        <v>66</v>
      </c>
      <c r="G53" s="18" t="s">
        <v>68</v>
      </c>
      <c r="H53" s="18"/>
    </row>
    <row r="54" s="2" customFormat="1" ht="27" customHeight="1" spans="1:8">
      <c r="A54" s="18"/>
      <c r="B54" s="15" t="s">
        <v>74</v>
      </c>
      <c r="C54" s="23"/>
      <c r="D54" s="15">
        <f>SUM(D48:D53)</f>
        <v>4.64</v>
      </c>
      <c r="E54" s="15">
        <f t="shared" si="1"/>
        <v>301.6</v>
      </c>
      <c r="F54" s="18"/>
      <c r="G54" s="18"/>
      <c r="H54" s="18"/>
    </row>
    <row r="55" s="2" customFormat="1" ht="27" customHeight="1" spans="1:8">
      <c r="A55" s="18">
        <v>1</v>
      </c>
      <c r="B55" s="18" t="s">
        <v>75</v>
      </c>
      <c r="C55" s="19" t="s">
        <v>76</v>
      </c>
      <c r="D55" s="17">
        <v>1.6</v>
      </c>
      <c r="E55" s="18">
        <f t="shared" si="1"/>
        <v>104</v>
      </c>
      <c r="F55" s="18" t="s">
        <v>75</v>
      </c>
      <c r="G55" s="18" t="s">
        <v>77</v>
      </c>
      <c r="H55" s="18"/>
    </row>
    <row r="56" s="2" customFormat="1" ht="27" customHeight="1" spans="1:8">
      <c r="A56" s="18">
        <v>2</v>
      </c>
      <c r="B56" s="18" t="s">
        <v>75</v>
      </c>
      <c r="C56" s="19" t="s">
        <v>78</v>
      </c>
      <c r="D56" s="17">
        <v>1.5</v>
      </c>
      <c r="E56" s="18">
        <f t="shared" si="1"/>
        <v>97.5</v>
      </c>
      <c r="F56" s="18" t="s">
        <v>75</v>
      </c>
      <c r="G56" s="18" t="s">
        <v>77</v>
      </c>
      <c r="H56" s="18"/>
    </row>
    <row r="57" s="2" customFormat="1" ht="27" customHeight="1" spans="1:8">
      <c r="A57" s="18">
        <v>3</v>
      </c>
      <c r="B57" s="18" t="s">
        <v>75</v>
      </c>
      <c r="C57" s="19" t="s">
        <v>79</v>
      </c>
      <c r="D57" s="17">
        <v>1.2</v>
      </c>
      <c r="E57" s="18">
        <f t="shared" si="1"/>
        <v>78</v>
      </c>
      <c r="F57" s="18" t="s">
        <v>75</v>
      </c>
      <c r="G57" s="18" t="s">
        <v>77</v>
      </c>
      <c r="H57" s="18"/>
    </row>
    <row r="58" s="6" customFormat="1" ht="27" customHeight="1" spans="1:8">
      <c r="A58" s="18">
        <v>4</v>
      </c>
      <c r="B58" s="18" t="s">
        <v>75</v>
      </c>
      <c r="C58" s="19" t="s">
        <v>80</v>
      </c>
      <c r="D58" s="17">
        <v>0.6</v>
      </c>
      <c r="E58" s="18">
        <f t="shared" si="1"/>
        <v>39</v>
      </c>
      <c r="F58" s="18" t="s">
        <v>75</v>
      </c>
      <c r="G58" s="18" t="s">
        <v>77</v>
      </c>
      <c r="H58" s="18"/>
    </row>
    <row r="59" s="5" customFormat="1" ht="27" customHeight="1" spans="1:8">
      <c r="A59" s="18">
        <v>5</v>
      </c>
      <c r="B59" s="18" t="s">
        <v>75</v>
      </c>
      <c r="C59" s="19" t="s">
        <v>81</v>
      </c>
      <c r="D59" s="17">
        <v>2.1</v>
      </c>
      <c r="E59" s="18">
        <f t="shared" si="1"/>
        <v>136.5</v>
      </c>
      <c r="F59" s="18" t="s">
        <v>75</v>
      </c>
      <c r="G59" s="18" t="s">
        <v>77</v>
      </c>
      <c r="H59" s="18"/>
    </row>
    <row r="60" s="2" customFormat="1" ht="27" customHeight="1" spans="1:8">
      <c r="A60" s="18">
        <v>6</v>
      </c>
      <c r="B60" s="18" t="s">
        <v>75</v>
      </c>
      <c r="C60" s="19" t="s">
        <v>82</v>
      </c>
      <c r="D60" s="17">
        <v>0.6</v>
      </c>
      <c r="E60" s="18">
        <f t="shared" si="1"/>
        <v>39</v>
      </c>
      <c r="F60" s="18" t="s">
        <v>75</v>
      </c>
      <c r="G60" s="18" t="s">
        <v>77</v>
      </c>
      <c r="H60" s="18"/>
    </row>
    <row r="61" s="5" customFormat="1" ht="27" customHeight="1" spans="1:8">
      <c r="A61" s="15"/>
      <c r="B61" s="15" t="s">
        <v>83</v>
      </c>
      <c r="C61" s="20"/>
      <c r="D61" s="15">
        <f>SUM(D55:D60)</f>
        <v>7.6</v>
      </c>
      <c r="E61" s="15">
        <f t="shared" si="1"/>
        <v>494</v>
      </c>
      <c r="F61" s="18"/>
      <c r="G61" s="18"/>
      <c r="H61" s="15"/>
    </row>
    <row r="62" s="2" customFormat="1" ht="27" customHeight="1" spans="1:8">
      <c r="A62" s="17">
        <v>1</v>
      </c>
      <c r="B62" s="18" t="s">
        <v>84</v>
      </c>
      <c r="C62" s="21" t="s">
        <v>85</v>
      </c>
      <c r="D62" s="17">
        <v>1.71</v>
      </c>
      <c r="E62" s="18">
        <f t="shared" si="1"/>
        <v>111.15</v>
      </c>
      <c r="F62" s="18" t="s">
        <v>84</v>
      </c>
      <c r="G62" s="18" t="s">
        <v>86</v>
      </c>
      <c r="H62" s="18"/>
    </row>
    <row r="63" s="2" customFormat="1" ht="27" customHeight="1" spans="1:8">
      <c r="A63" s="17">
        <v>2</v>
      </c>
      <c r="B63" s="18" t="s">
        <v>84</v>
      </c>
      <c r="C63" s="21" t="s">
        <v>87</v>
      </c>
      <c r="D63" s="17">
        <v>2.499</v>
      </c>
      <c r="E63" s="18">
        <f t="shared" si="1"/>
        <v>162.435</v>
      </c>
      <c r="F63" s="18" t="s">
        <v>84</v>
      </c>
      <c r="G63" s="18" t="s">
        <v>86</v>
      </c>
      <c r="H63" s="18"/>
    </row>
    <row r="64" s="2" customFormat="1" ht="27" customHeight="1" spans="1:8">
      <c r="A64" s="17">
        <v>3</v>
      </c>
      <c r="B64" s="18" t="s">
        <v>84</v>
      </c>
      <c r="C64" s="21" t="s">
        <v>88</v>
      </c>
      <c r="D64" s="17">
        <v>2.884</v>
      </c>
      <c r="E64" s="18">
        <f t="shared" si="1"/>
        <v>187.46</v>
      </c>
      <c r="F64" s="18" t="s">
        <v>84</v>
      </c>
      <c r="G64" s="18" t="s">
        <v>86</v>
      </c>
      <c r="H64" s="18"/>
    </row>
    <row r="65" s="2" customFormat="1" ht="27" customHeight="1" spans="1:8">
      <c r="A65" s="17">
        <v>4</v>
      </c>
      <c r="B65" s="18" t="s">
        <v>84</v>
      </c>
      <c r="C65" s="21" t="s">
        <v>89</v>
      </c>
      <c r="D65" s="17">
        <v>2.95</v>
      </c>
      <c r="E65" s="18">
        <f t="shared" si="1"/>
        <v>191.75</v>
      </c>
      <c r="F65" s="18" t="s">
        <v>84</v>
      </c>
      <c r="G65" s="18" t="s">
        <v>86</v>
      </c>
      <c r="H65" s="18"/>
    </row>
    <row r="66" s="5" customFormat="1" ht="27" customHeight="1" spans="1:8">
      <c r="A66" s="15"/>
      <c r="B66" s="15" t="s">
        <v>90</v>
      </c>
      <c r="C66" s="22"/>
      <c r="D66" s="15">
        <f>SUM(D62:D65)</f>
        <v>10.043</v>
      </c>
      <c r="E66" s="15">
        <f t="shared" si="1"/>
        <v>652.795</v>
      </c>
      <c r="F66" s="18"/>
      <c r="G66" s="18"/>
      <c r="H66" s="15"/>
    </row>
    <row r="67" s="2" customFormat="1" ht="27" customHeight="1" spans="1:8">
      <c r="A67" s="17">
        <v>1</v>
      </c>
      <c r="B67" s="18" t="s">
        <v>91</v>
      </c>
      <c r="C67" s="19" t="s">
        <v>92</v>
      </c>
      <c r="D67" s="17">
        <v>1.3</v>
      </c>
      <c r="E67" s="18">
        <f t="shared" si="1"/>
        <v>84.5</v>
      </c>
      <c r="F67" s="18" t="s">
        <v>91</v>
      </c>
      <c r="G67" s="18" t="s">
        <v>93</v>
      </c>
      <c r="H67" s="18"/>
    </row>
    <row r="68" s="2" customFormat="1" ht="27" customHeight="1" spans="1:8">
      <c r="A68" s="17">
        <v>2</v>
      </c>
      <c r="B68" s="18" t="s">
        <v>91</v>
      </c>
      <c r="C68" s="19" t="s">
        <v>94</v>
      </c>
      <c r="D68" s="17">
        <v>2.8</v>
      </c>
      <c r="E68" s="18">
        <f t="shared" si="1"/>
        <v>182</v>
      </c>
      <c r="F68" s="18" t="s">
        <v>91</v>
      </c>
      <c r="G68" s="18" t="s">
        <v>93</v>
      </c>
      <c r="H68" s="18"/>
    </row>
    <row r="69" s="8" customFormat="1" ht="27" customHeight="1" spans="1:8">
      <c r="A69" s="17">
        <v>3</v>
      </c>
      <c r="B69" s="18" t="s">
        <v>91</v>
      </c>
      <c r="C69" s="19" t="s">
        <v>95</v>
      </c>
      <c r="D69" s="17">
        <v>2.56</v>
      </c>
      <c r="E69" s="18">
        <f t="shared" si="1"/>
        <v>166.4</v>
      </c>
      <c r="F69" s="18" t="s">
        <v>91</v>
      </c>
      <c r="G69" s="18" t="s">
        <v>93</v>
      </c>
      <c r="H69" s="18"/>
    </row>
    <row r="70" s="2" customFormat="1" ht="27" customHeight="1" spans="1:15">
      <c r="A70" s="17">
        <v>4</v>
      </c>
      <c r="B70" s="18" t="s">
        <v>91</v>
      </c>
      <c r="C70" s="19" t="s">
        <v>96</v>
      </c>
      <c r="D70" s="17">
        <v>1.24</v>
      </c>
      <c r="E70" s="18">
        <f t="shared" si="1"/>
        <v>80.6</v>
      </c>
      <c r="F70" s="18" t="s">
        <v>91</v>
      </c>
      <c r="G70" s="18" t="s">
        <v>93</v>
      </c>
      <c r="H70" s="18"/>
      <c r="I70" s="8"/>
      <c r="J70" s="8"/>
      <c r="K70" s="8"/>
      <c r="L70" s="8"/>
      <c r="M70" s="8"/>
      <c r="N70" s="8"/>
      <c r="O70" s="8"/>
    </row>
    <row r="71" s="8" customFormat="1" ht="27" customHeight="1" spans="1:8">
      <c r="A71" s="17">
        <v>5</v>
      </c>
      <c r="B71" s="18" t="s">
        <v>91</v>
      </c>
      <c r="C71" s="19" t="s">
        <v>97</v>
      </c>
      <c r="D71" s="17">
        <v>1.4</v>
      </c>
      <c r="E71" s="18">
        <f t="shared" si="1"/>
        <v>91</v>
      </c>
      <c r="F71" s="18" t="s">
        <v>91</v>
      </c>
      <c r="G71" s="18" t="s">
        <v>93</v>
      </c>
      <c r="H71" s="18"/>
    </row>
    <row r="72" s="2" customFormat="1" ht="27" customHeight="1" spans="1:15">
      <c r="A72" s="17">
        <v>6</v>
      </c>
      <c r="B72" s="18" t="s">
        <v>91</v>
      </c>
      <c r="C72" s="19" t="s">
        <v>98</v>
      </c>
      <c r="D72" s="17">
        <v>1.8</v>
      </c>
      <c r="E72" s="18">
        <f t="shared" si="1"/>
        <v>117</v>
      </c>
      <c r="F72" s="18" t="s">
        <v>91</v>
      </c>
      <c r="G72" s="18" t="s">
        <v>93</v>
      </c>
      <c r="H72" s="18"/>
      <c r="I72" s="8"/>
      <c r="J72" s="8"/>
      <c r="K72" s="8"/>
      <c r="L72" s="8"/>
      <c r="M72" s="8"/>
      <c r="N72" s="8"/>
      <c r="O72" s="8"/>
    </row>
    <row r="73" s="2" customFormat="1" ht="27" customHeight="1" spans="1:8">
      <c r="A73" s="17">
        <v>7</v>
      </c>
      <c r="B73" s="18" t="s">
        <v>91</v>
      </c>
      <c r="C73" s="19" t="s">
        <v>99</v>
      </c>
      <c r="D73" s="17">
        <v>2.65</v>
      </c>
      <c r="E73" s="18">
        <f t="shared" si="1"/>
        <v>172.25</v>
      </c>
      <c r="F73" s="18" t="s">
        <v>91</v>
      </c>
      <c r="G73" s="18" t="s">
        <v>93</v>
      </c>
      <c r="H73" s="18"/>
    </row>
    <row r="74" s="2" customFormat="1" ht="27" customHeight="1" spans="1:8">
      <c r="A74" s="17">
        <v>8</v>
      </c>
      <c r="B74" s="18" t="s">
        <v>91</v>
      </c>
      <c r="C74" s="19" t="s">
        <v>100</v>
      </c>
      <c r="D74" s="17">
        <v>1.468</v>
      </c>
      <c r="E74" s="18">
        <f t="shared" si="1"/>
        <v>95.42</v>
      </c>
      <c r="F74" s="18" t="s">
        <v>91</v>
      </c>
      <c r="G74" s="18" t="s">
        <v>93</v>
      </c>
      <c r="H74" s="18"/>
    </row>
    <row r="75" s="8" customFormat="1" ht="27" customHeight="1" spans="1:8">
      <c r="A75" s="17">
        <v>9</v>
      </c>
      <c r="B75" s="18" t="s">
        <v>91</v>
      </c>
      <c r="C75" s="19" t="s">
        <v>101</v>
      </c>
      <c r="D75" s="17">
        <v>0.85</v>
      </c>
      <c r="E75" s="18">
        <f t="shared" si="1"/>
        <v>55.25</v>
      </c>
      <c r="F75" s="18" t="s">
        <v>91</v>
      </c>
      <c r="G75" s="18" t="s">
        <v>93</v>
      </c>
      <c r="H75" s="18"/>
    </row>
    <row r="76" s="8" customFormat="1" ht="27" customHeight="1" spans="1:8">
      <c r="A76" s="17">
        <v>10</v>
      </c>
      <c r="B76" s="18" t="s">
        <v>91</v>
      </c>
      <c r="C76" s="19" t="s">
        <v>102</v>
      </c>
      <c r="D76" s="17">
        <v>0.75</v>
      </c>
      <c r="E76" s="18">
        <f t="shared" si="1"/>
        <v>48.75</v>
      </c>
      <c r="F76" s="18" t="s">
        <v>91</v>
      </c>
      <c r="G76" s="18" t="s">
        <v>93</v>
      </c>
      <c r="H76" s="18"/>
    </row>
    <row r="77" s="8" customFormat="1" ht="27" customHeight="1" spans="1:8">
      <c r="A77" s="17">
        <v>11</v>
      </c>
      <c r="B77" s="18" t="s">
        <v>91</v>
      </c>
      <c r="C77" s="19" t="s">
        <v>103</v>
      </c>
      <c r="D77" s="17">
        <v>2.05</v>
      </c>
      <c r="E77" s="18">
        <f t="shared" si="1"/>
        <v>133.25</v>
      </c>
      <c r="F77" s="18" t="s">
        <v>91</v>
      </c>
      <c r="G77" s="18" t="s">
        <v>93</v>
      </c>
      <c r="H77" s="18"/>
    </row>
    <row r="78" s="8" customFormat="1" ht="27" customHeight="1" spans="1:8">
      <c r="A78" s="17">
        <v>12</v>
      </c>
      <c r="B78" s="18" t="s">
        <v>91</v>
      </c>
      <c r="C78" s="19" t="s">
        <v>104</v>
      </c>
      <c r="D78" s="17">
        <v>0.75</v>
      </c>
      <c r="E78" s="18">
        <f t="shared" si="1"/>
        <v>48.75</v>
      </c>
      <c r="F78" s="18" t="s">
        <v>91</v>
      </c>
      <c r="G78" s="18" t="s">
        <v>93</v>
      </c>
      <c r="H78" s="18"/>
    </row>
    <row r="79" s="5" customFormat="1" ht="27" customHeight="1" spans="1:8">
      <c r="A79" s="15"/>
      <c r="B79" s="15" t="s">
        <v>105</v>
      </c>
      <c r="C79" s="20"/>
      <c r="D79" s="15">
        <f>SUM(D67:D78)</f>
        <v>19.618</v>
      </c>
      <c r="E79" s="15">
        <f t="shared" si="1"/>
        <v>1275.17</v>
      </c>
      <c r="F79" s="18"/>
      <c r="G79" s="18"/>
      <c r="H79" s="15"/>
    </row>
    <row r="80" s="7" customFormat="1" ht="27" customHeight="1" spans="1:8">
      <c r="A80" s="18">
        <v>1</v>
      </c>
      <c r="B80" s="18" t="s">
        <v>106</v>
      </c>
      <c r="C80" s="19" t="s">
        <v>107</v>
      </c>
      <c r="D80" s="17">
        <v>0.77</v>
      </c>
      <c r="E80" s="18">
        <f t="shared" si="1"/>
        <v>50.05</v>
      </c>
      <c r="F80" s="18" t="s">
        <v>106</v>
      </c>
      <c r="G80" s="18" t="s">
        <v>108</v>
      </c>
      <c r="H80" s="18"/>
    </row>
    <row r="81" s="7" customFormat="1" ht="27" customHeight="1" spans="1:8">
      <c r="A81" s="18">
        <v>2</v>
      </c>
      <c r="B81" s="18" t="s">
        <v>106</v>
      </c>
      <c r="C81" s="19" t="s">
        <v>109</v>
      </c>
      <c r="D81" s="17">
        <v>0.77</v>
      </c>
      <c r="E81" s="18">
        <f t="shared" si="1"/>
        <v>50.05</v>
      </c>
      <c r="F81" s="18" t="s">
        <v>106</v>
      </c>
      <c r="G81" s="18" t="s">
        <v>108</v>
      </c>
      <c r="H81" s="17"/>
    </row>
    <row r="82" s="7" customFormat="1" ht="27" customHeight="1" spans="1:8">
      <c r="A82" s="18">
        <v>3</v>
      </c>
      <c r="B82" s="18" t="s">
        <v>106</v>
      </c>
      <c r="C82" s="19" t="s">
        <v>110</v>
      </c>
      <c r="D82" s="17">
        <v>0.82</v>
      </c>
      <c r="E82" s="18">
        <f t="shared" si="1"/>
        <v>53.3</v>
      </c>
      <c r="F82" s="18" t="s">
        <v>106</v>
      </c>
      <c r="G82" s="18" t="s">
        <v>108</v>
      </c>
      <c r="H82" s="17"/>
    </row>
    <row r="83" s="7" customFormat="1" ht="27" customHeight="1" spans="1:8">
      <c r="A83" s="18">
        <v>4</v>
      </c>
      <c r="B83" s="18" t="s">
        <v>106</v>
      </c>
      <c r="C83" s="19" t="s">
        <v>111</v>
      </c>
      <c r="D83" s="17">
        <v>1.73</v>
      </c>
      <c r="E83" s="18">
        <f t="shared" si="1"/>
        <v>112.45</v>
      </c>
      <c r="F83" s="18" t="s">
        <v>106</v>
      </c>
      <c r="G83" s="18" t="s">
        <v>108</v>
      </c>
      <c r="H83" s="17"/>
    </row>
    <row r="84" s="7" customFormat="1" ht="27" customHeight="1" spans="1:8">
      <c r="A84" s="18">
        <v>5</v>
      </c>
      <c r="B84" s="18" t="s">
        <v>106</v>
      </c>
      <c r="C84" s="19" t="s">
        <v>112</v>
      </c>
      <c r="D84" s="17">
        <v>2.76</v>
      </c>
      <c r="E84" s="18">
        <f t="shared" si="1"/>
        <v>179.4</v>
      </c>
      <c r="F84" s="18" t="s">
        <v>106</v>
      </c>
      <c r="G84" s="18" t="s">
        <v>108</v>
      </c>
      <c r="H84" s="17"/>
    </row>
    <row r="85" s="7" customFormat="1" ht="27" customHeight="1" spans="1:8">
      <c r="A85" s="18">
        <v>6</v>
      </c>
      <c r="B85" s="18" t="s">
        <v>106</v>
      </c>
      <c r="C85" s="19" t="s">
        <v>113</v>
      </c>
      <c r="D85" s="17">
        <v>1.9</v>
      </c>
      <c r="E85" s="18">
        <f t="shared" si="1"/>
        <v>123.5</v>
      </c>
      <c r="F85" s="18" t="s">
        <v>106</v>
      </c>
      <c r="G85" s="18" t="s">
        <v>108</v>
      </c>
      <c r="H85" s="17"/>
    </row>
    <row r="86" s="7" customFormat="1" ht="27" customHeight="1" spans="1:8">
      <c r="A86" s="18">
        <v>7</v>
      </c>
      <c r="B86" s="18" t="s">
        <v>106</v>
      </c>
      <c r="C86" s="19" t="s">
        <v>114</v>
      </c>
      <c r="D86" s="17">
        <v>0.59</v>
      </c>
      <c r="E86" s="18">
        <f t="shared" si="1"/>
        <v>38.35</v>
      </c>
      <c r="F86" s="18" t="s">
        <v>106</v>
      </c>
      <c r="G86" s="18" t="s">
        <v>108</v>
      </c>
      <c r="H86" s="17"/>
    </row>
    <row r="87" s="7" customFormat="1" ht="27" customHeight="1" spans="1:8">
      <c r="A87" s="18">
        <v>8</v>
      </c>
      <c r="B87" s="18" t="s">
        <v>106</v>
      </c>
      <c r="C87" s="19" t="s">
        <v>115</v>
      </c>
      <c r="D87" s="17">
        <v>0.26</v>
      </c>
      <c r="E87" s="18">
        <f t="shared" ref="E87:E143" si="2">D87*65</f>
        <v>16.9</v>
      </c>
      <c r="F87" s="18" t="s">
        <v>106</v>
      </c>
      <c r="G87" s="18" t="s">
        <v>108</v>
      </c>
      <c r="H87" s="17"/>
    </row>
    <row r="88" s="5" customFormat="1" ht="27" customHeight="1" spans="1:8">
      <c r="A88" s="15"/>
      <c r="B88" s="15" t="s">
        <v>116</v>
      </c>
      <c r="C88" s="22"/>
      <c r="D88" s="15">
        <f>SUM(D80:D87)</f>
        <v>9.6</v>
      </c>
      <c r="E88" s="15">
        <f t="shared" si="2"/>
        <v>624</v>
      </c>
      <c r="F88" s="18"/>
      <c r="G88" s="18"/>
      <c r="H88" s="15"/>
    </row>
    <row r="89" s="2" customFormat="1" ht="27" customHeight="1" spans="1:8">
      <c r="A89" s="17">
        <v>1</v>
      </c>
      <c r="B89" s="18" t="s">
        <v>117</v>
      </c>
      <c r="C89" s="19" t="s">
        <v>118</v>
      </c>
      <c r="D89" s="18">
        <v>2.28</v>
      </c>
      <c r="E89" s="18">
        <f t="shared" si="2"/>
        <v>148.2</v>
      </c>
      <c r="F89" s="18" t="s">
        <v>117</v>
      </c>
      <c r="G89" s="18" t="s">
        <v>119</v>
      </c>
      <c r="H89" s="18"/>
    </row>
    <row r="90" s="2" customFormat="1" ht="27" customHeight="1" spans="1:8">
      <c r="A90" s="17">
        <v>2</v>
      </c>
      <c r="B90" s="18" t="s">
        <v>117</v>
      </c>
      <c r="C90" s="19" t="s">
        <v>120</v>
      </c>
      <c r="D90" s="18">
        <v>3.4</v>
      </c>
      <c r="E90" s="18">
        <f t="shared" si="2"/>
        <v>221</v>
      </c>
      <c r="F90" s="18" t="s">
        <v>117</v>
      </c>
      <c r="G90" s="18" t="s">
        <v>119</v>
      </c>
      <c r="H90" s="18"/>
    </row>
    <row r="91" s="2" customFormat="1" ht="27" customHeight="1" spans="1:8">
      <c r="A91" s="17">
        <v>3</v>
      </c>
      <c r="B91" s="18" t="s">
        <v>117</v>
      </c>
      <c r="C91" s="19" t="s">
        <v>121</v>
      </c>
      <c r="D91" s="18">
        <v>3.27</v>
      </c>
      <c r="E91" s="18">
        <f t="shared" si="2"/>
        <v>212.55</v>
      </c>
      <c r="F91" s="18" t="s">
        <v>117</v>
      </c>
      <c r="G91" s="18" t="s">
        <v>119</v>
      </c>
      <c r="H91" s="18"/>
    </row>
    <row r="92" s="6" customFormat="1" ht="27" customHeight="1" spans="1:8">
      <c r="A92" s="17">
        <v>4</v>
      </c>
      <c r="B92" s="18" t="s">
        <v>117</v>
      </c>
      <c r="C92" s="19" t="s">
        <v>122</v>
      </c>
      <c r="D92" s="18">
        <v>0.46</v>
      </c>
      <c r="E92" s="18">
        <f t="shared" si="2"/>
        <v>29.9</v>
      </c>
      <c r="F92" s="18" t="s">
        <v>117</v>
      </c>
      <c r="G92" s="18" t="s">
        <v>119</v>
      </c>
      <c r="H92" s="18"/>
    </row>
    <row r="93" s="5" customFormat="1" ht="27" customHeight="1" spans="1:8">
      <c r="A93" s="17">
        <v>5</v>
      </c>
      <c r="B93" s="18" t="s">
        <v>117</v>
      </c>
      <c r="C93" s="19" t="s">
        <v>123</v>
      </c>
      <c r="D93" s="18">
        <v>0.85</v>
      </c>
      <c r="E93" s="18">
        <f t="shared" si="2"/>
        <v>55.25</v>
      </c>
      <c r="F93" s="18" t="s">
        <v>117</v>
      </c>
      <c r="G93" s="18" t="s">
        <v>119</v>
      </c>
      <c r="H93" s="18"/>
    </row>
    <row r="94" s="2" customFormat="1" ht="27" customHeight="1" spans="1:8">
      <c r="A94" s="17">
        <v>6</v>
      </c>
      <c r="B94" s="18" t="s">
        <v>117</v>
      </c>
      <c r="C94" s="19" t="s">
        <v>124</v>
      </c>
      <c r="D94" s="18">
        <v>0.37</v>
      </c>
      <c r="E94" s="18">
        <f t="shared" si="2"/>
        <v>24.05</v>
      </c>
      <c r="F94" s="18" t="s">
        <v>117</v>
      </c>
      <c r="G94" s="18" t="s">
        <v>119</v>
      </c>
      <c r="H94" s="18"/>
    </row>
    <row r="95" s="2" customFormat="1" ht="27" customHeight="1" spans="1:8">
      <c r="A95" s="17">
        <v>7</v>
      </c>
      <c r="B95" s="18" t="s">
        <v>117</v>
      </c>
      <c r="C95" s="19" t="s">
        <v>125</v>
      </c>
      <c r="D95" s="18">
        <v>0.8</v>
      </c>
      <c r="E95" s="18">
        <f t="shared" si="2"/>
        <v>52</v>
      </c>
      <c r="F95" s="18" t="s">
        <v>117</v>
      </c>
      <c r="G95" s="18" t="s">
        <v>119</v>
      </c>
      <c r="H95" s="18"/>
    </row>
    <row r="96" s="5" customFormat="1" ht="27" customHeight="1" spans="1:8">
      <c r="A96" s="15"/>
      <c r="B96" s="15" t="s">
        <v>126</v>
      </c>
      <c r="C96" s="20"/>
      <c r="D96" s="15">
        <f>SUM(D89:D95)</f>
        <v>11.43</v>
      </c>
      <c r="E96" s="15">
        <f t="shared" si="2"/>
        <v>742.95</v>
      </c>
      <c r="F96" s="18"/>
      <c r="G96" s="18"/>
      <c r="H96" s="15"/>
    </row>
    <row r="97" s="3" customFormat="1" ht="27" customHeight="1" spans="1:8">
      <c r="A97" s="18">
        <v>1</v>
      </c>
      <c r="B97" s="18" t="s">
        <v>127</v>
      </c>
      <c r="C97" s="21" t="s">
        <v>128</v>
      </c>
      <c r="D97" s="17">
        <v>1.11</v>
      </c>
      <c r="E97" s="17">
        <f t="shared" si="2"/>
        <v>72.15</v>
      </c>
      <c r="F97" s="17" t="s">
        <v>127</v>
      </c>
      <c r="G97" s="17" t="s">
        <v>129</v>
      </c>
      <c r="H97" s="17"/>
    </row>
    <row r="98" s="2" customFormat="1" ht="27" customHeight="1" spans="1:8">
      <c r="A98" s="18">
        <v>2</v>
      </c>
      <c r="B98" s="18" t="s">
        <v>127</v>
      </c>
      <c r="C98" s="21" t="s">
        <v>130</v>
      </c>
      <c r="D98" s="17">
        <v>0.59</v>
      </c>
      <c r="E98" s="18">
        <f t="shared" si="2"/>
        <v>38.35</v>
      </c>
      <c r="F98" s="17" t="s">
        <v>127</v>
      </c>
      <c r="G98" s="17" t="s">
        <v>129</v>
      </c>
      <c r="H98" s="18"/>
    </row>
    <row r="99" s="2" customFormat="1" ht="27" customHeight="1" spans="1:8">
      <c r="A99" s="18">
        <v>3</v>
      </c>
      <c r="B99" s="18" t="s">
        <v>127</v>
      </c>
      <c r="C99" s="21" t="s">
        <v>131</v>
      </c>
      <c r="D99" s="17">
        <v>1.2</v>
      </c>
      <c r="E99" s="18">
        <f t="shared" si="2"/>
        <v>78</v>
      </c>
      <c r="F99" s="17" t="s">
        <v>127</v>
      </c>
      <c r="G99" s="17" t="s">
        <v>129</v>
      </c>
      <c r="H99" s="18"/>
    </row>
    <row r="100" s="2" customFormat="1" ht="27" customHeight="1" spans="1:8">
      <c r="A100" s="18">
        <v>4</v>
      </c>
      <c r="B100" s="18" t="s">
        <v>127</v>
      </c>
      <c r="C100" s="21" t="s">
        <v>132</v>
      </c>
      <c r="D100" s="17">
        <v>0.29</v>
      </c>
      <c r="E100" s="18">
        <f t="shared" si="2"/>
        <v>18.85</v>
      </c>
      <c r="F100" s="17" t="s">
        <v>127</v>
      </c>
      <c r="G100" s="17" t="s">
        <v>129</v>
      </c>
      <c r="H100" s="18"/>
    </row>
    <row r="101" s="2" customFormat="1" ht="27" customHeight="1" spans="1:8">
      <c r="A101" s="18">
        <v>5</v>
      </c>
      <c r="B101" s="18" t="s">
        <v>127</v>
      </c>
      <c r="C101" s="21" t="s">
        <v>133</v>
      </c>
      <c r="D101" s="17">
        <v>0.56</v>
      </c>
      <c r="E101" s="18">
        <f t="shared" si="2"/>
        <v>36.4</v>
      </c>
      <c r="F101" s="17" t="s">
        <v>127</v>
      </c>
      <c r="G101" s="17" t="s">
        <v>129</v>
      </c>
      <c r="H101" s="18"/>
    </row>
    <row r="102" s="2" customFormat="1" ht="27" customHeight="1" spans="1:8">
      <c r="A102" s="18">
        <v>6</v>
      </c>
      <c r="B102" s="18" t="s">
        <v>127</v>
      </c>
      <c r="C102" s="21" t="s">
        <v>134</v>
      </c>
      <c r="D102" s="17">
        <v>1.65</v>
      </c>
      <c r="E102" s="18">
        <f t="shared" si="2"/>
        <v>107.25</v>
      </c>
      <c r="F102" s="17" t="s">
        <v>127</v>
      </c>
      <c r="G102" s="17" t="s">
        <v>129</v>
      </c>
      <c r="H102" s="18"/>
    </row>
    <row r="103" s="2" customFormat="1" ht="27" customHeight="1" spans="1:8">
      <c r="A103" s="18">
        <v>7</v>
      </c>
      <c r="B103" s="18" t="s">
        <v>127</v>
      </c>
      <c r="C103" s="21" t="s">
        <v>135</v>
      </c>
      <c r="D103" s="17">
        <v>1.18</v>
      </c>
      <c r="E103" s="18">
        <f t="shared" si="2"/>
        <v>76.7</v>
      </c>
      <c r="F103" s="17" t="s">
        <v>127</v>
      </c>
      <c r="G103" s="17" t="s">
        <v>129</v>
      </c>
      <c r="H103" s="18"/>
    </row>
    <row r="104" s="2" customFormat="1" ht="27" customHeight="1" spans="1:8">
      <c r="A104" s="18">
        <v>8</v>
      </c>
      <c r="B104" s="18" t="s">
        <v>127</v>
      </c>
      <c r="C104" s="21" t="s">
        <v>136</v>
      </c>
      <c r="D104" s="17">
        <v>0.75</v>
      </c>
      <c r="E104" s="18">
        <f t="shared" si="2"/>
        <v>48.75</v>
      </c>
      <c r="F104" s="17" t="s">
        <v>127</v>
      </c>
      <c r="G104" s="17" t="s">
        <v>129</v>
      </c>
      <c r="H104" s="18"/>
    </row>
    <row r="105" s="5" customFormat="1" ht="27" customHeight="1" spans="1:8">
      <c r="A105" s="15"/>
      <c r="B105" s="15" t="s">
        <v>137</v>
      </c>
      <c r="C105" s="22"/>
      <c r="D105" s="15">
        <f>SUM(D97:D104)</f>
        <v>7.33</v>
      </c>
      <c r="E105" s="15">
        <f t="shared" si="2"/>
        <v>476.45</v>
      </c>
      <c r="F105" s="17"/>
      <c r="G105" s="17"/>
      <c r="H105" s="15"/>
    </row>
    <row r="106" s="2" customFormat="1" ht="27" customHeight="1" spans="1:8">
      <c r="A106" s="17">
        <v>1</v>
      </c>
      <c r="B106" s="18" t="s">
        <v>138</v>
      </c>
      <c r="C106" s="19" t="s">
        <v>139</v>
      </c>
      <c r="D106" s="17">
        <v>1.9</v>
      </c>
      <c r="E106" s="18">
        <f t="shared" si="2"/>
        <v>123.5</v>
      </c>
      <c r="F106" s="18" t="s">
        <v>138</v>
      </c>
      <c r="G106" s="18" t="s">
        <v>140</v>
      </c>
      <c r="H106" s="18"/>
    </row>
    <row r="107" s="2" customFormat="1" ht="27" customHeight="1" spans="1:8">
      <c r="A107" s="17">
        <v>2</v>
      </c>
      <c r="B107" s="18" t="s">
        <v>138</v>
      </c>
      <c r="C107" s="19" t="s">
        <v>141</v>
      </c>
      <c r="D107" s="17">
        <v>3.6</v>
      </c>
      <c r="E107" s="18">
        <f t="shared" si="2"/>
        <v>234</v>
      </c>
      <c r="F107" s="18" t="s">
        <v>138</v>
      </c>
      <c r="G107" s="18" t="s">
        <v>140</v>
      </c>
      <c r="H107" s="18"/>
    </row>
    <row r="108" s="2" customFormat="1" ht="27" customHeight="1" spans="1:8">
      <c r="A108" s="17">
        <v>3</v>
      </c>
      <c r="B108" s="18" t="s">
        <v>138</v>
      </c>
      <c r="C108" s="19" t="s">
        <v>142</v>
      </c>
      <c r="D108" s="17">
        <v>0.9</v>
      </c>
      <c r="E108" s="18">
        <f t="shared" si="2"/>
        <v>58.5</v>
      </c>
      <c r="F108" s="18" t="s">
        <v>138</v>
      </c>
      <c r="G108" s="18" t="s">
        <v>140</v>
      </c>
      <c r="H108" s="18"/>
    </row>
    <row r="109" s="5" customFormat="1" ht="27" customHeight="1" spans="1:8">
      <c r="A109" s="17">
        <v>4</v>
      </c>
      <c r="B109" s="18" t="s">
        <v>138</v>
      </c>
      <c r="C109" s="19" t="s">
        <v>143</v>
      </c>
      <c r="D109" s="17">
        <v>0.8</v>
      </c>
      <c r="E109" s="18">
        <f t="shared" si="2"/>
        <v>52</v>
      </c>
      <c r="F109" s="18" t="s">
        <v>138</v>
      </c>
      <c r="G109" s="18" t="s">
        <v>140</v>
      </c>
      <c r="H109" s="18"/>
    </row>
    <row r="110" s="2" customFormat="1" ht="27" customHeight="1" spans="1:8">
      <c r="A110" s="17">
        <v>5</v>
      </c>
      <c r="B110" s="18" t="s">
        <v>138</v>
      </c>
      <c r="C110" s="19" t="s">
        <v>144</v>
      </c>
      <c r="D110" s="17">
        <v>0.3</v>
      </c>
      <c r="E110" s="18">
        <f t="shared" si="2"/>
        <v>19.5</v>
      </c>
      <c r="F110" s="18" t="s">
        <v>138</v>
      </c>
      <c r="G110" s="18" t="s">
        <v>140</v>
      </c>
      <c r="H110" s="18"/>
    </row>
    <row r="111" s="2" customFormat="1" ht="27" customHeight="1" spans="1:8">
      <c r="A111" s="17">
        <v>6</v>
      </c>
      <c r="B111" s="18" t="s">
        <v>138</v>
      </c>
      <c r="C111" s="19" t="s">
        <v>145</v>
      </c>
      <c r="D111" s="17">
        <v>0.6</v>
      </c>
      <c r="E111" s="18">
        <f t="shared" si="2"/>
        <v>39</v>
      </c>
      <c r="F111" s="18" t="s">
        <v>138</v>
      </c>
      <c r="G111" s="18" t="s">
        <v>140</v>
      </c>
      <c r="H111" s="18"/>
    </row>
    <row r="112" s="5" customFormat="1" ht="27" customHeight="1" spans="1:8">
      <c r="A112" s="15"/>
      <c r="B112" s="15" t="s">
        <v>146</v>
      </c>
      <c r="C112" s="20"/>
      <c r="D112" s="15">
        <f>SUM(D106:D111)</f>
        <v>8.1</v>
      </c>
      <c r="E112" s="15">
        <f t="shared" si="2"/>
        <v>526.5</v>
      </c>
      <c r="F112" s="18"/>
      <c r="G112" s="18"/>
      <c r="H112" s="15"/>
    </row>
    <row r="113" s="2" customFormat="1" ht="27" customHeight="1" spans="1:8">
      <c r="A113" s="18">
        <v>1</v>
      </c>
      <c r="B113" s="18" t="s">
        <v>147</v>
      </c>
      <c r="C113" s="19" t="s">
        <v>148</v>
      </c>
      <c r="D113" s="17">
        <v>0.267</v>
      </c>
      <c r="E113" s="18">
        <f t="shared" si="2"/>
        <v>17.355</v>
      </c>
      <c r="F113" s="18" t="s">
        <v>147</v>
      </c>
      <c r="G113" s="18" t="s">
        <v>149</v>
      </c>
      <c r="H113" s="18"/>
    </row>
    <row r="114" s="6" customFormat="1" ht="27" customHeight="1" spans="1:8">
      <c r="A114" s="18">
        <v>2</v>
      </c>
      <c r="B114" s="18" t="s">
        <v>147</v>
      </c>
      <c r="C114" s="19" t="s">
        <v>150</v>
      </c>
      <c r="D114" s="17">
        <v>2.129</v>
      </c>
      <c r="E114" s="18">
        <f t="shared" si="2"/>
        <v>138.385</v>
      </c>
      <c r="F114" s="18" t="s">
        <v>147</v>
      </c>
      <c r="G114" s="18" t="s">
        <v>149</v>
      </c>
      <c r="H114" s="18"/>
    </row>
    <row r="115" s="5" customFormat="1" ht="27" customHeight="1" spans="1:8">
      <c r="A115" s="18">
        <v>3</v>
      </c>
      <c r="B115" s="18" t="s">
        <v>147</v>
      </c>
      <c r="C115" s="19" t="s">
        <v>151</v>
      </c>
      <c r="D115" s="17">
        <v>2.865</v>
      </c>
      <c r="E115" s="18">
        <f t="shared" si="2"/>
        <v>186.225</v>
      </c>
      <c r="F115" s="18" t="s">
        <v>147</v>
      </c>
      <c r="G115" s="18" t="s">
        <v>149</v>
      </c>
      <c r="H115" s="18"/>
    </row>
    <row r="116" s="2" customFormat="1" ht="27" customHeight="1" spans="1:8">
      <c r="A116" s="18">
        <v>4</v>
      </c>
      <c r="B116" s="18" t="s">
        <v>147</v>
      </c>
      <c r="C116" s="19" t="s">
        <v>152</v>
      </c>
      <c r="D116" s="17">
        <v>3.973</v>
      </c>
      <c r="E116" s="18">
        <f t="shared" si="2"/>
        <v>258.245</v>
      </c>
      <c r="F116" s="18" t="s">
        <v>147</v>
      </c>
      <c r="G116" s="18" t="s">
        <v>149</v>
      </c>
      <c r="H116" s="18"/>
    </row>
    <row r="117" s="5" customFormat="1" ht="27" customHeight="1" spans="1:8">
      <c r="A117" s="15"/>
      <c r="B117" s="15" t="s">
        <v>153</v>
      </c>
      <c r="C117" s="20"/>
      <c r="D117" s="15">
        <f>SUM(D113:D116)</f>
        <v>9.234</v>
      </c>
      <c r="E117" s="15">
        <f t="shared" si="2"/>
        <v>600.21</v>
      </c>
      <c r="F117" s="18"/>
      <c r="G117" s="18"/>
      <c r="H117" s="15"/>
    </row>
    <row r="118" s="5" customFormat="1" ht="27" customHeight="1" spans="1:8">
      <c r="A118" s="18">
        <v>1</v>
      </c>
      <c r="B118" s="18" t="s">
        <v>154</v>
      </c>
      <c r="C118" s="23" t="s">
        <v>155</v>
      </c>
      <c r="D118" s="18">
        <v>0.3</v>
      </c>
      <c r="E118" s="18">
        <f t="shared" si="2"/>
        <v>19.5</v>
      </c>
      <c r="F118" s="18" t="s">
        <v>154</v>
      </c>
      <c r="G118" s="18" t="s">
        <v>156</v>
      </c>
      <c r="H118" s="18"/>
    </row>
    <row r="119" s="5" customFormat="1" ht="27" customHeight="1" spans="1:8">
      <c r="A119" s="18">
        <v>2</v>
      </c>
      <c r="B119" s="18" t="s">
        <v>154</v>
      </c>
      <c r="C119" s="23" t="s">
        <v>157</v>
      </c>
      <c r="D119" s="18">
        <v>0.8</v>
      </c>
      <c r="E119" s="18">
        <f t="shared" si="2"/>
        <v>52</v>
      </c>
      <c r="F119" s="18" t="s">
        <v>154</v>
      </c>
      <c r="G119" s="18" t="s">
        <v>156</v>
      </c>
      <c r="H119" s="18"/>
    </row>
    <row r="120" s="5" customFormat="1" ht="27" customHeight="1" spans="1:8">
      <c r="A120" s="18">
        <v>3</v>
      </c>
      <c r="B120" s="18" t="s">
        <v>154</v>
      </c>
      <c r="C120" s="23" t="s">
        <v>158</v>
      </c>
      <c r="D120" s="18">
        <v>0.4</v>
      </c>
      <c r="E120" s="18">
        <f t="shared" si="2"/>
        <v>26</v>
      </c>
      <c r="F120" s="18" t="s">
        <v>154</v>
      </c>
      <c r="G120" s="18" t="s">
        <v>156</v>
      </c>
      <c r="H120" s="18"/>
    </row>
    <row r="121" s="5" customFormat="1" ht="27" customHeight="1" spans="1:8">
      <c r="A121" s="15"/>
      <c r="B121" s="15" t="s">
        <v>159</v>
      </c>
      <c r="C121" s="20"/>
      <c r="D121" s="15">
        <f>SUM(D118:D120)</f>
        <v>1.5</v>
      </c>
      <c r="E121" s="15">
        <f t="shared" si="2"/>
        <v>97.5</v>
      </c>
      <c r="F121" s="18"/>
      <c r="G121" s="18"/>
      <c r="H121" s="15"/>
    </row>
    <row r="122" s="2" customFormat="1" ht="27" customHeight="1" spans="1:8">
      <c r="A122" s="17">
        <v>1</v>
      </c>
      <c r="B122" s="18" t="s">
        <v>160</v>
      </c>
      <c r="C122" s="19" t="s">
        <v>161</v>
      </c>
      <c r="D122" s="17">
        <v>2.74</v>
      </c>
      <c r="E122" s="18">
        <f t="shared" si="2"/>
        <v>178.1</v>
      </c>
      <c r="F122" s="18" t="s">
        <v>160</v>
      </c>
      <c r="G122" s="18" t="s">
        <v>162</v>
      </c>
      <c r="H122" s="18"/>
    </row>
    <row r="123" s="2" customFormat="1" ht="27" customHeight="1" spans="1:8">
      <c r="A123" s="17">
        <v>2</v>
      </c>
      <c r="B123" s="18" t="s">
        <v>160</v>
      </c>
      <c r="C123" s="19" t="s">
        <v>163</v>
      </c>
      <c r="D123" s="17">
        <v>0.42</v>
      </c>
      <c r="E123" s="18">
        <f t="shared" si="2"/>
        <v>27.3</v>
      </c>
      <c r="F123" s="18" t="s">
        <v>160</v>
      </c>
      <c r="G123" s="18" t="s">
        <v>162</v>
      </c>
      <c r="H123" s="18"/>
    </row>
    <row r="124" s="2" customFormat="1" ht="27" customHeight="1" spans="1:8">
      <c r="A124" s="17">
        <v>3</v>
      </c>
      <c r="B124" s="18" t="s">
        <v>160</v>
      </c>
      <c r="C124" s="19" t="s">
        <v>164</v>
      </c>
      <c r="D124" s="17">
        <v>0.78</v>
      </c>
      <c r="E124" s="18">
        <f t="shared" si="2"/>
        <v>50.7</v>
      </c>
      <c r="F124" s="18" t="s">
        <v>160</v>
      </c>
      <c r="G124" s="18" t="s">
        <v>162</v>
      </c>
      <c r="H124" s="18"/>
    </row>
    <row r="125" s="5" customFormat="1" ht="27" customHeight="1" spans="1:8">
      <c r="A125" s="15"/>
      <c r="B125" s="15" t="s">
        <v>165</v>
      </c>
      <c r="C125" s="20"/>
      <c r="D125" s="15">
        <f>SUM(D122:D124)</f>
        <v>3.94</v>
      </c>
      <c r="E125" s="15">
        <f t="shared" si="2"/>
        <v>256.1</v>
      </c>
      <c r="F125" s="18"/>
      <c r="G125" s="18"/>
      <c r="H125" s="15"/>
    </row>
    <row r="126" s="2" customFormat="1" ht="27" customHeight="1" spans="1:8">
      <c r="A126" s="17">
        <v>1</v>
      </c>
      <c r="B126" s="18" t="s">
        <v>166</v>
      </c>
      <c r="C126" s="19" t="s">
        <v>167</v>
      </c>
      <c r="D126" s="17">
        <v>0.97</v>
      </c>
      <c r="E126" s="18">
        <f t="shared" si="2"/>
        <v>63.05</v>
      </c>
      <c r="F126" s="18" t="s">
        <v>166</v>
      </c>
      <c r="G126" s="18" t="s">
        <v>168</v>
      </c>
      <c r="H126" s="18"/>
    </row>
    <row r="127" s="2" customFormat="1" ht="27" customHeight="1" spans="1:8">
      <c r="A127" s="17">
        <v>2</v>
      </c>
      <c r="B127" s="18" t="s">
        <v>166</v>
      </c>
      <c r="C127" s="19" t="s">
        <v>169</v>
      </c>
      <c r="D127" s="17">
        <v>0.9</v>
      </c>
      <c r="E127" s="18">
        <f t="shared" si="2"/>
        <v>58.5</v>
      </c>
      <c r="F127" s="18" t="s">
        <v>166</v>
      </c>
      <c r="G127" s="18" t="s">
        <v>168</v>
      </c>
      <c r="H127" s="18"/>
    </row>
    <row r="128" s="2" customFormat="1" ht="27" customHeight="1" spans="1:8">
      <c r="A128" s="17">
        <v>3</v>
      </c>
      <c r="B128" s="18" t="s">
        <v>166</v>
      </c>
      <c r="C128" s="19" t="s">
        <v>170</v>
      </c>
      <c r="D128" s="17">
        <v>0.3</v>
      </c>
      <c r="E128" s="18">
        <f t="shared" si="2"/>
        <v>19.5</v>
      </c>
      <c r="F128" s="18" t="s">
        <v>166</v>
      </c>
      <c r="G128" s="18" t="s">
        <v>168</v>
      </c>
      <c r="H128" s="18"/>
    </row>
    <row r="129" s="2" customFormat="1" ht="27" customHeight="1" spans="1:8">
      <c r="A129" s="17">
        <v>4</v>
      </c>
      <c r="B129" s="18" t="s">
        <v>166</v>
      </c>
      <c r="C129" s="19" t="s">
        <v>171</v>
      </c>
      <c r="D129" s="17">
        <v>0.991</v>
      </c>
      <c r="E129" s="18">
        <f t="shared" si="2"/>
        <v>64.415</v>
      </c>
      <c r="F129" s="18" t="s">
        <v>166</v>
      </c>
      <c r="G129" s="18" t="s">
        <v>168</v>
      </c>
      <c r="H129" s="18"/>
    </row>
    <row r="130" s="4" customFormat="1" ht="27" customHeight="1" spans="1:14">
      <c r="A130" s="17">
        <v>5</v>
      </c>
      <c r="B130" s="18" t="s">
        <v>166</v>
      </c>
      <c r="C130" s="19" t="s">
        <v>172</v>
      </c>
      <c r="D130" s="17">
        <v>2.37</v>
      </c>
      <c r="E130" s="18">
        <f t="shared" si="2"/>
        <v>154.05</v>
      </c>
      <c r="F130" s="18" t="s">
        <v>166</v>
      </c>
      <c r="G130" s="18" t="s">
        <v>168</v>
      </c>
      <c r="H130" s="18"/>
      <c r="L130" s="8"/>
      <c r="N130" s="8"/>
    </row>
    <row r="131" s="4" customFormat="1" ht="27" customHeight="1" spans="1:14">
      <c r="A131" s="17">
        <v>6</v>
      </c>
      <c r="B131" s="18" t="s">
        <v>166</v>
      </c>
      <c r="C131" s="19" t="s">
        <v>173</v>
      </c>
      <c r="D131" s="17">
        <v>0.78</v>
      </c>
      <c r="E131" s="18">
        <f t="shared" si="2"/>
        <v>50.7</v>
      </c>
      <c r="F131" s="18" t="s">
        <v>166</v>
      </c>
      <c r="G131" s="18" t="s">
        <v>168</v>
      </c>
      <c r="H131" s="18"/>
      <c r="L131" s="8"/>
      <c r="N131" s="8"/>
    </row>
    <row r="132" s="4" customFormat="1" ht="27" customHeight="1" spans="1:14">
      <c r="A132" s="17">
        <v>7</v>
      </c>
      <c r="B132" s="18" t="s">
        <v>166</v>
      </c>
      <c r="C132" s="19" t="s">
        <v>174</v>
      </c>
      <c r="D132" s="17">
        <v>2.4</v>
      </c>
      <c r="E132" s="18">
        <f t="shared" si="2"/>
        <v>156</v>
      </c>
      <c r="F132" s="18" t="s">
        <v>166</v>
      </c>
      <c r="G132" s="18" t="s">
        <v>168</v>
      </c>
      <c r="H132" s="18"/>
      <c r="L132" s="8"/>
      <c r="N132" s="8"/>
    </row>
    <row r="133" s="4" customFormat="1" ht="27" customHeight="1" spans="1:14">
      <c r="A133" s="17">
        <v>8</v>
      </c>
      <c r="B133" s="18" t="s">
        <v>166</v>
      </c>
      <c r="C133" s="19" t="s">
        <v>175</v>
      </c>
      <c r="D133" s="17">
        <v>0.16</v>
      </c>
      <c r="E133" s="18">
        <f t="shared" si="2"/>
        <v>10.4</v>
      </c>
      <c r="F133" s="18" t="s">
        <v>166</v>
      </c>
      <c r="G133" s="18" t="s">
        <v>168</v>
      </c>
      <c r="H133" s="18"/>
      <c r="L133" s="8"/>
      <c r="N133" s="8"/>
    </row>
    <row r="134" s="4" customFormat="1" ht="27" customHeight="1" spans="1:14">
      <c r="A134" s="17">
        <v>9</v>
      </c>
      <c r="B134" s="18" t="s">
        <v>166</v>
      </c>
      <c r="C134" s="19" t="s">
        <v>176</v>
      </c>
      <c r="D134" s="17">
        <v>0.54</v>
      </c>
      <c r="E134" s="18">
        <f t="shared" si="2"/>
        <v>35.1</v>
      </c>
      <c r="F134" s="18" t="s">
        <v>166</v>
      </c>
      <c r="G134" s="18" t="s">
        <v>168</v>
      </c>
      <c r="H134" s="18"/>
      <c r="L134" s="8"/>
      <c r="N134" s="8"/>
    </row>
    <row r="135" s="4" customFormat="1" ht="27" customHeight="1" spans="1:14">
      <c r="A135" s="17">
        <v>10</v>
      </c>
      <c r="B135" s="18" t="s">
        <v>166</v>
      </c>
      <c r="C135" s="19" t="s">
        <v>177</v>
      </c>
      <c r="D135" s="17">
        <v>0.9</v>
      </c>
      <c r="E135" s="18">
        <f t="shared" si="2"/>
        <v>58.5</v>
      </c>
      <c r="F135" s="18" t="s">
        <v>166</v>
      </c>
      <c r="G135" s="18" t="s">
        <v>168</v>
      </c>
      <c r="H135" s="18"/>
      <c r="L135" s="8"/>
      <c r="N135" s="8"/>
    </row>
    <row r="136" s="4" customFormat="1" ht="27" customHeight="1" spans="1:14">
      <c r="A136" s="17">
        <v>11</v>
      </c>
      <c r="B136" s="18" t="s">
        <v>166</v>
      </c>
      <c r="C136" s="19" t="s">
        <v>178</v>
      </c>
      <c r="D136" s="17">
        <v>0.6</v>
      </c>
      <c r="E136" s="18">
        <f t="shared" si="2"/>
        <v>39</v>
      </c>
      <c r="F136" s="18" t="s">
        <v>166</v>
      </c>
      <c r="G136" s="18" t="s">
        <v>168</v>
      </c>
      <c r="H136" s="18"/>
      <c r="L136" s="8"/>
      <c r="N136" s="8"/>
    </row>
    <row r="137" s="4" customFormat="1" ht="27" customHeight="1" spans="1:14">
      <c r="A137" s="17">
        <v>12</v>
      </c>
      <c r="B137" s="18" t="s">
        <v>166</v>
      </c>
      <c r="C137" s="19" t="s">
        <v>179</v>
      </c>
      <c r="D137" s="17">
        <v>1.25</v>
      </c>
      <c r="E137" s="18">
        <f t="shared" si="2"/>
        <v>81.25</v>
      </c>
      <c r="F137" s="18" t="s">
        <v>166</v>
      </c>
      <c r="G137" s="18" t="s">
        <v>168</v>
      </c>
      <c r="H137" s="18"/>
      <c r="L137" s="8"/>
      <c r="N137" s="8"/>
    </row>
    <row r="138" s="4" customFormat="1" ht="27" customHeight="1" spans="1:14">
      <c r="A138" s="17">
        <v>13</v>
      </c>
      <c r="B138" s="18" t="s">
        <v>166</v>
      </c>
      <c r="C138" s="19" t="s">
        <v>180</v>
      </c>
      <c r="D138" s="17">
        <v>1.2</v>
      </c>
      <c r="E138" s="18">
        <f t="shared" si="2"/>
        <v>78</v>
      </c>
      <c r="F138" s="18" t="s">
        <v>166</v>
      </c>
      <c r="G138" s="18" t="s">
        <v>168</v>
      </c>
      <c r="H138" s="18"/>
      <c r="L138" s="8"/>
      <c r="N138" s="8"/>
    </row>
    <row r="139" s="4" customFormat="1" ht="27" customHeight="1" spans="1:14">
      <c r="A139" s="17">
        <v>14</v>
      </c>
      <c r="B139" s="18" t="s">
        <v>166</v>
      </c>
      <c r="C139" s="19" t="s">
        <v>181</v>
      </c>
      <c r="D139" s="17">
        <v>0.56</v>
      </c>
      <c r="E139" s="18">
        <f t="shared" si="2"/>
        <v>36.4</v>
      </c>
      <c r="F139" s="18" t="s">
        <v>166</v>
      </c>
      <c r="G139" s="18" t="s">
        <v>168</v>
      </c>
      <c r="H139" s="18"/>
      <c r="L139" s="8"/>
      <c r="N139" s="8"/>
    </row>
    <row r="140" s="4" customFormat="1" ht="27" customHeight="1" spans="1:14">
      <c r="A140" s="17">
        <v>15</v>
      </c>
      <c r="B140" s="18" t="s">
        <v>166</v>
      </c>
      <c r="C140" s="19" t="s">
        <v>182</v>
      </c>
      <c r="D140" s="17">
        <v>0.35</v>
      </c>
      <c r="E140" s="18">
        <f t="shared" si="2"/>
        <v>22.75</v>
      </c>
      <c r="F140" s="18" t="s">
        <v>166</v>
      </c>
      <c r="G140" s="18" t="s">
        <v>168</v>
      </c>
      <c r="H140" s="18"/>
      <c r="L140" s="8"/>
      <c r="N140" s="8"/>
    </row>
    <row r="141" s="4" customFormat="1" ht="27" customHeight="1" spans="1:14">
      <c r="A141" s="17">
        <v>16</v>
      </c>
      <c r="B141" s="18" t="s">
        <v>166</v>
      </c>
      <c r="C141" s="19" t="s">
        <v>183</v>
      </c>
      <c r="D141" s="17">
        <v>0.37</v>
      </c>
      <c r="E141" s="18">
        <f t="shared" si="2"/>
        <v>24.05</v>
      </c>
      <c r="F141" s="18" t="s">
        <v>166</v>
      </c>
      <c r="G141" s="18" t="s">
        <v>168</v>
      </c>
      <c r="H141" s="18"/>
      <c r="L141" s="8"/>
      <c r="N141" s="8"/>
    </row>
    <row r="142" s="4" customFormat="1" ht="27" customHeight="1" spans="1:14">
      <c r="A142" s="17">
        <v>17</v>
      </c>
      <c r="B142" s="18" t="s">
        <v>166</v>
      </c>
      <c r="C142" s="19" t="s">
        <v>184</v>
      </c>
      <c r="D142" s="17">
        <v>1.07</v>
      </c>
      <c r="E142" s="18">
        <f t="shared" si="2"/>
        <v>69.55</v>
      </c>
      <c r="F142" s="18" t="s">
        <v>166</v>
      </c>
      <c r="G142" s="18" t="s">
        <v>168</v>
      </c>
      <c r="H142" s="18"/>
      <c r="L142" s="8"/>
      <c r="N142" s="8"/>
    </row>
    <row r="143" s="5" customFormat="1" ht="27" customHeight="1" spans="1:8">
      <c r="A143" s="17"/>
      <c r="B143" s="15" t="s">
        <v>185</v>
      </c>
      <c r="C143" s="20"/>
      <c r="D143" s="15">
        <f>SUM(D126:D142)</f>
        <v>15.711</v>
      </c>
      <c r="E143" s="15">
        <f t="shared" si="2"/>
        <v>1021.215</v>
      </c>
      <c r="F143" s="18"/>
      <c r="G143" s="18"/>
      <c r="H143" s="15"/>
    </row>
  </sheetData>
  <mergeCells count="7">
    <mergeCell ref="A1:H1"/>
    <mergeCell ref="F2:G2"/>
    <mergeCell ref="A2:A3"/>
    <mergeCell ref="B2:B3"/>
    <mergeCell ref="C2:C3"/>
    <mergeCell ref="D2:D3"/>
    <mergeCell ref="E2:E3"/>
  </mergeCells>
  <pageMargins left="0.708333333333333" right="0.629861111111111" top="0.708333333333333" bottom="0.550694444444444" header="0.354166666666667" footer="0.275"/>
  <pageSetup paperSize="9" scale="9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F20" sqref="F20"/>
    </sheetView>
  </sheetViews>
  <sheetFormatPr defaultColWidth="9" defaultRowHeight="13.25" outlineLevelCol="4"/>
  <cols>
    <col min="1" max="1" width="44.125" customWidth="1"/>
  </cols>
  <sheetData>
    <row r="1" spans="1:5">
      <c r="A1" t="s">
        <v>186</v>
      </c>
      <c r="B1" s="1">
        <v>1</v>
      </c>
      <c r="C1" s="1" t="s">
        <v>187</v>
      </c>
      <c r="D1" s="1">
        <v>1.45</v>
      </c>
      <c r="E1" s="1" t="s">
        <v>188</v>
      </c>
    </row>
    <row r="2" spans="1:5">
      <c r="A2" t="s">
        <v>189</v>
      </c>
      <c r="B2" s="1">
        <v>2</v>
      </c>
      <c r="C2" s="1" t="s">
        <v>190</v>
      </c>
      <c r="D2" s="1">
        <v>1.8</v>
      </c>
      <c r="E2" s="1" t="s">
        <v>188</v>
      </c>
    </row>
    <row r="3" spans="1:5">
      <c r="A3" t="s">
        <v>191</v>
      </c>
      <c r="B3" s="1">
        <v>3</v>
      </c>
      <c r="C3" s="1" t="s">
        <v>192</v>
      </c>
      <c r="D3" s="1">
        <v>1.344</v>
      </c>
      <c r="E3" s="1" t="s">
        <v>188</v>
      </c>
    </row>
    <row r="4" spans="1:5">
      <c r="A4" t="s">
        <v>193</v>
      </c>
      <c r="B4" s="1">
        <v>4</v>
      </c>
      <c r="C4" s="1" t="s">
        <v>194</v>
      </c>
      <c r="D4" s="1">
        <v>4.6</v>
      </c>
      <c r="E4" s="1" t="s">
        <v>188</v>
      </c>
    </row>
    <row r="5" spans="1:5">
      <c r="A5" t="s">
        <v>195</v>
      </c>
      <c r="B5" s="1">
        <v>5</v>
      </c>
      <c r="C5" s="1" t="s">
        <v>196</v>
      </c>
      <c r="D5" s="1">
        <v>2.1</v>
      </c>
      <c r="E5" s="1" t="s">
        <v>188</v>
      </c>
    </row>
    <row r="6" spans="1:5">
      <c r="A6" t="s">
        <v>197</v>
      </c>
      <c r="B6" s="1">
        <v>6</v>
      </c>
      <c r="C6" s="1" t="s">
        <v>198</v>
      </c>
      <c r="D6" s="1">
        <v>0.8</v>
      </c>
      <c r="E6" s="1" t="s">
        <v>199</v>
      </c>
    </row>
    <row r="7" spans="2:5">
      <c r="B7" s="1"/>
      <c r="C7" s="1"/>
      <c r="D7" s="1"/>
      <c r="E7" s="1"/>
    </row>
    <row r="8" spans="2:5">
      <c r="B8" s="1"/>
      <c r="C8" s="1"/>
      <c r="D8" s="1"/>
      <c r="E8" s="1"/>
    </row>
    <row r="9" spans="2:5">
      <c r="B9" s="1"/>
      <c r="C9" s="1"/>
      <c r="D9" s="1"/>
      <c r="E9" s="1"/>
    </row>
    <row r="10" spans="2:5">
      <c r="B10" s="1"/>
      <c r="C10" s="1"/>
      <c r="D10" s="1"/>
      <c r="E10" s="1"/>
    </row>
    <row r="11" spans="2:5">
      <c r="B11" s="1"/>
      <c r="C11" s="1"/>
      <c r="D11" s="1"/>
      <c r="E11" s="1"/>
    </row>
    <row r="12" spans="2:5">
      <c r="B12" s="1"/>
      <c r="C12" s="1"/>
      <c r="D12" s="1"/>
      <c r="E12" s="1"/>
    </row>
    <row r="13" spans="2:5">
      <c r="B13" s="1"/>
      <c r="C13" s="1"/>
      <c r="D13" s="1"/>
      <c r="E13" s="1"/>
    </row>
    <row r="14" spans="2:5">
      <c r="B14" s="1"/>
      <c r="C14" s="1"/>
      <c r="D14" s="1"/>
      <c r="E14" s="1"/>
    </row>
    <row r="15" spans="2:5">
      <c r="B15" s="1"/>
      <c r="C15" s="1"/>
      <c r="D15" s="1"/>
      <c r="E15" s="1"/>
    </row>
    <row r="16" spans="2:5">
      <c r="B16" s="1"/>
      <c r="C16" s="1"/>
      <c r="D16" s="1"/>
      <c r="E16" s="1"/>
    </row>
    <row r="17" spans="2:5">
      <c r="B17" s="1"/>
      <c r="C17" s="1"/>
      <c r="D17" s="1"/>
      <c r="E17" s="1"/>
    </row>
    <row r="18" spans="2:5">
      <c r="B18" s="1"/>
      <c r="C18" s="1"/>
      <c r="D18" s="1"/>
      <c r="E18" s="1"/>
    </row>
    <row r="19" spans="2:5">
      <c r="B19" s="1"/>
      <c r="C19" s="1"/>
      <c r="D19" s="1"/>
      <c r="E19" s="1"/>
    </row>
    <row r="20" spans="2:5">
      <c r="B20" s="1"/>
      <c r="C20" s="1"/>
      <c r="D20" s="1"/>
      <c r="E20" s="1"/>
    </row>
    <row r="21" spans="2:5">
      <c r="B21" s="1"/>
      <c r="C21" s="1"/>
      <c r="D21" s="1"/>
      <c r="E21" s="1"/>
    </row>
    <row r="22" spans="2:5">
      <c r="B22" s="1"/>
      <c r="C22" s="1"/>
      <c r="D22" s="1"/>
      <c r="E22" s="1"/>
    </row>
    <row r="23" spans="2:5">
      <c r="B23" s="1"/>
      <c r="C23" s="1"/>
      <c r="D23" s="1"/>
      <c r="E23" s="1"/>
    </row>
    <row r="24" spans="2:5">
      <c r="B24" s="1"/>
      <c r="C24" s="1"/>
      <c r="D24" s="1"/>
      <c r="E24" s="1"/>
    </row>
    <row r="25" spans="2:5">
      <c r="B25" s="1"/>
      <c r="C25" s="1"/>
      <c r="D25" s="1"/>
      <c r="E25" s="1"/>
    </row>
    <row r="26" spans="2:5">
      <c r="B26" s="1"/>
      <c r="C26" s="1"/>
      <c r="D26" s="1"/>
      <c r="E26" s="1"/>
    </row>
    <row r="27" spans="2:5">
      <c r="B27" s="1"/>
      <c r="C27" s="1"/>
      <c r="D27" s="1"/>
      <c r="E27" s="1"/>
    </row>
    <row r="28" spans="2:5">
      <c r="B28" s="1"/>
      <c r="C28" s="1"/>
      <c r="D28" s="1"/>
      <c r="E28" s="1"/>
    </row>
    <row r="29" spans="2:5">
      <c r="B29" s="1"/>
      <c r="C29" s="1"/>
      <c r="D29" s="1"/>
      <c r="E29" s="1"/>
    </row>
    <row r="30" spans="2:5">
      <c r="B30" s="1"/>
      <c r="C30" s="1"/>
      <c r="D30" s="1"/>
      <c r="E30" s="1"/>
    </row>
    <row r="31" spans="2:5">
      <c r="B31" s="1"/>
      <c r="C31" s="1"/>
      <c r="D31" s="1"/>
      <c r="E31" s="1"/>
    </row>
    <row r="32" spans="2:5">
      <c r="B32" s="1"/>
      <c r="C32" s="1"/>
      <c r="D32" s="1"/>
      <c r="E32" s="1"/>
    </row>
    <row r="33" spans="2:5">
      <c r="B33" s="1"/>
      <c r="C33" s="1"/>
      <c r="D33" s="1"/>
      <c r="E33" s="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庄浪县2022年自然村通硬化路建设项目计划表（定）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2021-12-28T03:00:00Z</dcterms:created>
  <dcterms:modified xsi:type="dcterms:W3CDTF">2022-04-28T02:06:29Z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FCA8A469A38F44EC98615B6C5DA89984</vt:lpwstr>
  </property>
</Properties>
</file>