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00000000000000" sheetId="1" state="hidden" r:id="rId1"/>
    <sheet name="1月11日县委常委会用" sheetId="9" r:id="rId2"/>
  </sheets>
  <definedNames>
    <definedName name="_xlnm._FilterDatabase" localSheetId="1" hidden="1">'1月11日县委常委会用'!$4:$4</definedName>
    <definedName name="_xlnm.Print_Titles" localSheetId="1">'1月11日县委常委会用'!$2:5</definedName>
    <definedName name="_xlnm.Print_Area" localSheetId="1">'1月11日县委常委会用'!$A$1:$S$120</definedName>
  </definedNames>
  <calcPr calcId="144525"/>
</workbook>
</file>

<file path=xl/sharedStrings.xml><?xml version="1.0" encoding="utf-8"?>
<sst xmlns="http://schemas.openxmlformats.org/spreadsheetml/2006/main" count="543" uniqueCount="269">
  <si>
    <t>附件：</t>
  </si>
  <si>
    <t>庄浪县“十四五”文化旅游产业发展规划项目表</t>
  </si>
  <si>
    <t>单位：万元</t>
  </si>
  <si>
    <t>序号</t>
  </si>
  <si>
    <t>项目名称</t>
  </si>
  <si>
    <t>建设规模及主要建设
内  容</t>
  </si>
  <si>
    <t>建设
性质</t>
  </si>
  <si>
    <t>总投资 
（万元）</t>
  </si>
  <si>
    <t>截止十三五末已完成投资</t>
  </si>
  <si>
    <t>“十四五”计划投资</t>
  </si>
  <si>
    <t>资金来源</t>
  </si>
  <si>
    <t>建设
年限</t>
  </si>
  <si>
    <t>分年度计划投资</t>
  </si>
  <si>
    <t>责任
单位</t>
  </si>
  <si>
    <t>备注</t>
  </si>
  <si>
    <t>国省
投资</t>
  </si>
  <si>
    <t>县级
投资</t>
  </si>
  <si>
    <t>民间
投资</t>
  </si>
  <si>
    <t>其他
投资</t>
  </si>
  <si>
    <t>2021</t>
  </si>
  <si>
    <t>2022</t>
  </si>
  <si>
    <t>2023</t>
  </si>
  <si>
    <t>2024</t>
  </si>
  <si>
    <t>2025</t>
  </si>
  <si>
    <t>合计：108项</t>
  </si>
  <si>
    <t>文化旅游（106项）</t>
  </si>
  <si>
    <t>（一）文化（28项）</t>
  </si>
  <si>
    <t>庄浪县云崖寺石窟壁画、彩塑保护修复项目</t>
  </si>
  <si>
    <t>完成壁画保护修复、彩塑保护修复、残损佛龛修复等。</t>
  </si>
  <si>
    <t>新建</t>
  </si>
  <si>
    <t>2021-2022</t>
  </si>
  <si>
    <t>庄浪县
文旅局</t>
  </si>
  <si>
    <t>庄浪县陈家洞石窟本体保护修缮项目</t>
  </si>
  <si>
    <t>对陈家洞石窟文物区整体进行前期研究、窟檐建筑修缮、摩崖造像本体清理及其周边环境治理。</t>
  </si>
  <si>
    <t>2022-2023</t>
  </si>
  <si>
    <t>庄浪县陈家洞石窟木栈道建设项目</t>
  </si>
  <si>
    <t>建成木栈道约300米，安装防护围栏，对现有部分台阶踏步进行改造。</t>
  </si>
  <si>
    <t>庄浪县省级文物保护单位安全技术防范系统建设项目</t>
  </si>
  <si>
    <t>对关帝庙戏楼、吴玠墓等13处省保文物点分别安装报警监控系统、探测器等，建立总指挥中心，利用互联网实时进行监测。</t>
  </si>
  <si>
    <t>庄浪县省级文物保护单位文物保护项目</t>
  </si>
  <si>
    <t>对古洞门遗址、南湖墓葬、双堡子沟遗址、余家塬遗址、长尾沟遗址、川口柳遗址、徐家碾遗址等7处省级文保单位实施保护工程；主要进行遗址及墓葬的维修、建设、周围环境整治等。</t>
  </si>
  <si>
    <t>2022-2025</t>
  </si>
  <si>
    <t>庄浪县文物保护单位自然灾害保护项目</t>
  </si>
  <si>
    <t>对国保单位云崖寺和陈家洞石窟区、省保单位关帝庙戏楼和吴玠墓等文物点，分别建立消防和防雷系统。</t>
  </si>
  <si>
    <t>中国工农红军第四方面军长征过境庄浪（南湖）遗址保护项目</t>
  </si>
  <si>
    <t>占地面积15亩，在南湖镇建设二层框架结构纪念馆1处1500平方米，并建成纪念碑、纪念景墙、纪念长廊、纪念广场、业务用房、停车场等，配套水电暖、厕所等。</t>
  </si>
  <si>
    <t>2023-2024</t>
  </si>
  <si>
    <t>庄浪梯田保护项目</t>
  </si>
  <si>
    <t>编制省级重点文物保护单位——庄浪县梯田总体保护规划和榆林沟、堡子沟等重点流域梯田保护。</t>
  </si>
  <si>
    <t>庄浪县数字文化馆、美术馆建设项目</t>
  </si>
  <si>
    <t>建成庄浪县数字文化馆和美术馆6000平方米，主要建成文艺演出厅、舞蹈陪练厅、乐器陪练厅、琴房、书画展厅、书画培训厅、非遗展厅、多功能厅、数字展厅、文艺创作室和管理用房等。</t>
  </si>
  <si>
    <t>2023-2025</t>
  </si>
  <si>
    <t>庄浪县图书馆数字化服务提升项目</t>
  </si>
  <si>
    <t>在全县7个社区和政务服务中心建成城市书房，总面积约100平米，建设一体化检索图书服务网站。</t>
  </si>
  <si>
    <t>2022-2024</t>
  </si>
  <si>
    <t>庄浪县博物馆建设项目</t>
  </si>
  <si>
    <t>在南城区梯田广场北侧新建博物馆1处，建筑面积5000平方米。</t>
  </si>
  <si>
    <t>2021-2023</t>
  </si>
  <si>
    <t>庄浪县文化旅游民俗工艺品产业园建设项目</t>
  </si>
  <si>
    <t>建成文化旅游民俗工艺品产业园1处，占地52亩，建筑面积约40000平方米，主要建成庄浪高抬展厅，马尾编荷包、根雕、庄浪毛笔、麦秆画、地毯手工编织、皮影戏、民间文学等文化旅游民俗工艺品加工车间及展厅。</t>
  </si>
  <si>
    <t>庄浪县博物馆数字化展示建设项目</t>
  </si>
  <si>
    <t>在庄浪县“三馆”三馆一楼安装高清数字化显示屏1块，对960件不同级别文物进行视频展示。</t>
  </si>
  <si>
    <t>庄浪县博物馆安防项目</t>
  </si>
  <si>
    <t>对博物馆安全防范系统进行技术提升改造，安装报警、监控等设备。</t>
  </si>
  <si>
    <t>庄浪县博物馆馆藏文物修复项目</t>
  </si>
  <si>
    <t>对博物馆馆藏50件青铜器、120件书画进行修复。</t>
  </si>
  <si>
    <t>庄浪县吴阶吴璘纪念馆建设项目</t>
  </si>
  <si>
    <t>在吴阶吴璘纪念馆北侧打造吴阶吴璘模拟古战场，新建浮雕长廊、展示厅、展演剧、舞台实景演出等。</t>
  </si>
  <si>
    <t>庄浪县文化旅游产品销售基地建设项目</t>
  </si>
  <si>
    <t>在紫荆山公园建成游客服务中心、电子商务和游客购物中心各1处，主要从事文化旅游产品的呈列和销售。</t>
  </si>
  <si>
    <t>庄浪县云崖寺和陈家洞石窟数字化展示利用项目</t>
  </si>
  <si>
    <t>对塑像、壁画制作过程虚拟复原研究，开发塑像壁画数字化展示软件，建立数字化信息基础档案数据库。</t>
  </si>
  <si>
    <t>庄浪县紫荆社区少儿图书馆建设项目</t>
  </si>
  <si>
    <t>建成集少儿阅览区、少儿活动区、少儿数字图书区、VR体验区、3D体验区等少儿图书馆1处。</t>
  </si>
  <si>
    <t>庄浪县乡镇文化广场建设项目</t>
  </si>
  <si>
    <t>在230个行政村分别建设文化广场一处，建筑总面积460000平方米（每处2000平方米），具体内容包括文化广场、露天舞台、文化墙、农家书屋、文体活动室，同时配套完成体育健身路径工程、绿化亮化、厕所等。</t>
  </si>
  <si>
    <t>2021-2025</t>
  </si>
  <si>
    <t>庄浪县影剧院舞台维修及灯光、电路改造项目</t>
  </si>
  <si>
    <t>更换维修舞台专用电路；新增数字化电影放映设施和主舞台灯光、背景电子屏幕和侧移动电子屏；维修和改造附属管理办公楼给排水、主线路、分支线路，楼体内外粉刷、院坪排水和楼顶防水工程。</t>
  </si>
  <si>
    <t>庄浪县梯田纪念馆建设项目</t>
  </si>
  <si>
    <t>在南城区新建梯田纪念馆一座，总建筑面积15900平方米，内设展览厅、大型会议室、多媒体声像室、办公室、特色工艺制作室等。</t>
  </si>
  <si>
    <t>庄浪县梯田纪念馆</t>
  </si>
  <si>
    <t>庄浪县二郎山梯田遗址公园建设项目</t>
  </si>
  <si>
    <t>在二郎山南麓建成二郎山梯田遗址公园，改造光景道路，新建梯田体验实景基地、观光索道、观景台、休憩亭，厕所、停车场等设施。</t>
  </si>
  <si>
    <t>庄浪县梯田数字博览中心建设项目</t>
  </si>
  <si>
    <t>在南城区二郎山南麓新建5000平方米的中国梯田数字博览中心1处，利用3D数字建模的形式，布展全国著名梯田专题展厅，配套多功能室、休闲区等服务设施。</t>
  </si>
  <si>
    <t>庄浪县陈天祥地下党革命纪念馆建设项目</t>
  </si>
  <si>
    <t>在韩店镇石桥村建成陈天祥地下党纪念馆1处500平方米，配建纪念广场1500平方米。</t>
  </si>
  <si>
    <t>庄浪县
韩店镇人民政府</t>
  </si>
  <si>
    <t>庄浪县非物质遗产开发项目</t>
  </si>
  <si>
    <t>建成非物质遗产展示中心1处480平方米，主要展示庄浪纸质画、麦秆画和毛笔制作，建成培训中心150平方米。</t>
  </si>
  <si>
    <t>庄浪县粮文化基地开发与保护项目</t>
  </si>
  <si>
    <t>对岳堡镇现有粮站进行开发式保护，建成农耕文化纪念园、乡村记忆在现场、农村题材影视基地。</t>
  </si>
  <si>
    <t>庄浪县
岳堡镇人民政府</t>
  </si>
  <si>
    <t>庄浪县齐家文化纪念馆建设项目</t>
  </si>
  <si>
    <t>在岔口村建成“齐家文化”纪念馆1处，占地5亩，建筑面积2000平方米。</t>
  </si>
  <si>
    <t>（二）体育（17项）</t>
  </si>
  <si>
    <t>庄浪县全民健身综合馆建设项目</t>
  </si>
  <si>
    <t>在县体育场西北角新建占地7.5亩的全民健身综合馆一处，建筑面积16000平方米主要设篮球、乒乓球、羽毛球馆和健身房、棋牌活动室等。</t>
  </si>
  <si>
    <t>庄浪县紫荆山公园健身步道建设项目</t>
  </si>
  <si>
    <t>对紫荆山公园内原有主步道进行塑胶面层的铺设，建成登山道、按摩道、健走步道等。</t>
  </si>
  <si>
    <t>庄浪县体育馆维修改造项目</t>
  </si>
  <si>
    <t>对体育馆进行更换漏水屋面，改造给排水等基础设施进行维修更换。</t>
  </si>
  <si>
    <t>庄浪县滨河路健走步道建设项目</t>
  </si>
  <si>
    <t>按健走步道标准在县城南北滨河公园沿线改扩建健走步道15公里。</t>
  </si>
  <si>
    <t>庄浪县文体活动中心露天球场封顶项目</t>
  </si>
  <si>
    <t>对露天体育馆进行封顶并配套灯光、音响、录像、电子显示屏、隔音、水暖电改造、空调等设备。</t>
  </si>
  <si>
    <t>庄浪县乡镇公共体育场建设项目</t>
  </si>
  <si>
    <t>在朱店镇、盘安镇、南湖镇、阳川镇、卧龙镇各新建公共体育场一处，主要建成7人制足球场及六分道塑胶跑道；在韩店镇、良邑镇、通化镇、杨河乡各新建公共体育场一处，主要建成11人制足球场及八分道塑胶跑道。</t>
  </si>
  <si>
    <t>庄浪县东城区全民健身活动中心建设项目</t>
  </si>
  <si>
    <t>在县医院新址以北新建占地面积82亩全民健身活动中心一处，新建20000座看台的室外8分道田径场(内含11人制足球场）、3500座看台的室内全民健身综合馆一栋，及其他附属设施。</t>
  </si>
  <si>
    <t>庄浪县关山大景区山地自行车、徒步穿越赛道建设项目</t>
  </si>
  <si>
    <t>改造关山大景区原有道路41公里，在沿途新建补给点4处，自行车修车点1处，公共卫生间4处，徒步穿越露营地一处。</t>
  </si>
  <si>
    <t>庄浪县邓家崖汽车营地项目</t>
  </si>
  <si>
    <t>在云崖寺景区设置汽车营地一处，建成生态停车场1处。</t>
  </si>
  <si>
    <t>庄浪县关山自行车道项目</t>
  </si>
  <si>
    <t>在关山大景区建成各种自行车、滑板车速降运基地1处，配建安全防护、紧急救授等设施。</t>
  </si>
  <si>
    <t>庄浪县摩托车越野营地项目</t>
  </si>
  <si>
    <t>在关山大景区打造具有西部山地特色的摩托车越野赛场1处，赛场面积约100亩。配建紧急救授、摩托车维修等用房。</t>
  </si>
  <si>
    <t>庄浪县运动健身中心项目</t>
  </si>
  <si>
    <t>在西城区建成休闲健身娱乐活动基地1处，占地150亩，主要建成自助动力器材健身会所、水上健身娱乐会所、球类会所、按摩养生会所、配套停车场、休闲广场、园林园艺等。</t>
  </si>
  <si>
    <t>庄浪县游泳馆建设项目</t>
  </si>
  <si>
    <t>在水上公园西侧建成全封闭式游泳馆一处，占地20亩，建筑面积7000平方米，新建游泳池两个，成人训练池和儿童训练池；配套建成跳台、跳板，安装水净化、水处理、水温控制等设备。</t>
  </si>
  <si>
    <t>庄浪县体育公园建设</t>
  </si>
  <si>
    <t>将水上公园进行综合利用开发，建成体育公园一处，新建儿童娱乐场、大型旱冰场、水上运动中心、羽毛球场、大型文艺表演台、文化娱乐设施等。</t>
  </si>
  <si>
    <t>庄浪县韩店镇石桥游泳馆建设项目</t>
  </si>
  <si>
    <t>建成50m×25m的标准游泳池和儿童嬉水池各1处，配套相关附属设施。</t>
  </si>
  <si>
    <t>庄浪县卧龙镇体育馆建设项目</t>
  </si>
  <si>
    <t>在山集村建成体育馆一座5000平方米。</t>
  </si>
  <si>
    <t>庄浪县
卧龙镇人民政府</t>
  </si>
  <si>
    <t>庄浪县郑河乡体育场建设项目</t>
  </si>
  <si>
    <t>在郑河村修建中心体育场1座，占地3亩，配套管理用房、厕所、体育器材、路灯等，栽植景观树及花卉20000余珠。</t>
  </si>
  <si>
    <t>庄浪县
郑河乡人民政府</t>
  </si>
  <si>
    <t>（三）旅游设施（61项）</t>
  </si>
  <si>
    <t>庄浪县关山大景区山脊景观道建设项目</t>
  </si>
  <si>
    <t>利用庄浪、华亭两地现有的关山道路提升山脊景观大道50公里，新建陇关关隘型服务驿站，利用废弃S304进行改造三十六道拐七彩公路5公里，利用山脊公路进行改造提升关山音乐嗨之路1公里，在四道坪新建景观大道的起点服务驿站，新建关山林海、朝那湫、关山雪、吴山祭天台四个观景平台。</t>
  </si>
  <si>
    <t>庄浪县关山月光梯田小镇建设项目</t>
  </si>
  <si>
    <t>建成“秀美山川第一锄”主题景观、“60记忆”上寨公社、“当代愚公”研学旅行基地、梯田“AR影院”、“战天斗地”梯田建设体验园、“276”纪念广场，“劳模村寨”主题民宿，“乡土庄浪”民俗风情街区、“七彩关山”梯田花海、梯田滑轨、滑雪等旅游体验中心。</t>
  </si>
  <si>
    <t>庄浪百里梯田景观大道建设项目</t>
  </si>
  <si>
    <t>利用现有梯田产业路，提升改造成梯田景观大道50公里，完成山花浪漫影视主题村、文家峡自驾车主题村、大峡至小峡乡村运动主题村、梁河梯田牧歌主题村和中庄十里桃林主题村的景观建设；结合沿线的旅游景点、旅游村落等构建10个梯田服务驿站。</t>
  </si>
  <si>
    <t>庄浪县乡村旅游度假区建设项目</t>
  </si>
  <si>
    <t>完成陈家洞-葛家洞景区游览方式、服务设施、体验活动整体提升；打造包括不同主题的梯田人家若干处；打造陈堡道养田园综合体，完成中草药农业产业园区，以及神农本草铺、道修苑、五味药圃、四气食疗调理中心等旅游项目。</t>
  </si>
  <si>
    <t>庄浪县关山超级月亮营建设项目</t>
  </si>
  <si>
    <t>建成直径约20米的人工超级月亮、桃木山山地户外运动基地，新建国际山地自行车赛场、趣味自行车乐园、草甸多运动乐园营地。</t>
  </si>
  <si>
    <t>庄浪县云崖小镇建设项目</t>
  </si>
  <si>
    <t>在关山大景区云崖寺建成云崖小镇1处，主要包括石桥驿站、驼铃集市、万国食汇等丝路主题体验园、关山剿匪演艺、地下党活动旧址、红色记忆活态博物馆、禅意云崖等建设。</t>
  </si>
  <si>
    <t>庄浪县韩店镇石桥村乡村旅游“样板村”建设项目</t>
  </si>
  <si>
    <t>在石桥村新建丝绸之路“新驿站”综合体一处，建筑面积3646平方米，设置地面停车位51个。</t>
  </si>
  <si>
    <t>庄浪县通化镇陈堡村乡村旅游“样板村”建设项目</t>
  </si>
  <si>
    <t>在陈堡村新建丝绸之路“新驿站”综合体一处，建筑面积3280平方米，购置经营性小木屋，新建旅游厕所、生态停车场各1处。</t>
  </si>
  <si>
    <t>庄浪县乡村旅游基础设施建设项目</t>
  </si>
  <si>
    <t>在赵墩大庄村、中庄村、永宁葛峡村和郑河下寨村修建旅游厕所各1处、放置垃圾桶各10个，新建景观道、游步道各3公里，配套停车场、标识牌、智慧旅游系统等基础设施。</t>
  </si>
  <si>
    <t>庄浪县陈家洞景区—陈堡村休闲带建设项目</t>
  </si>
  <si>
    <t>在陈家洞景区至陈堡村沿线建成度假酒店及度假别墅、体验帐篷等50个，新建观光索道3条。配套旅游厕所、停车场等设施。</t>
  </si>
  <si>
    <t>庄浪县云崖寺景区—石桥村观光体验景观带建设项目</t>
  </si>
  <si>
    <t>建成石桥至云崖寺景区2.2公里景观道路一条，改造佛沟门老村庄，建成游客集散中心一处，配套完成停车场、旅游厕所、河堤治理等设施，拓宽硬化云崖寺后山道路7.5公里，沿线建成观光厅，观光走廊等。</t>
  </si>
  <si>
    <t>庄浪县朝那湫景区基础设施建设项目</t>
  </si>
  <si>
    <t>新建朝那湫景区电瓶车道4.6公里，防腐木游步道7公里，景区大门1座、游客中心等管理用房2000平方米，修建停车场1处，厕所2座。配套建成景区安防、电力、环卫、导览和信息化等设施，完成生态护坡5公里。</t>
  </si>
  <si>
    <t>庄浪县云崖寺智慧景区建设项目</t>
  </si>
  <si>
    <t>在云崖寺景区安装智慧旅游系统1套，主要建设内容为：光纤铺设、视频监控安装，数字广播系统、停车场管理系统、信息发布系统、环境监测系统、票务闸机系统，中心机房建设等。</t>
  </si>
  <si>
    <t>庄浪县赵墩乡生态梯田体验园建设项目</t>
  </si>
  <si>
    <t>在炮场梁建成梯田体验园1处，修建景区道路、观景台、梯田观光园、采摘园、农事体验园等，涉及梯田600亩。</t>
  </si>
  <si>
    <t>庄浪县韩店镇石桥村至云崖寺生态旅游景观道建设项目</t>
  </si>
  <si>
    <t>建成石桥村至云崖寺生态旅游景观道10公里、宽8米。其中电瓶车道宽6米，两侧各设置宽1米的步行道。配套安装防护、照明等设施。</t>
  </si>
  <si>
    <t>庄浪县赵墩乡大庄村游客集散服务中心建设项目</t>
  </si>
  <si>
    <t>在赵墩乡大庄村新建游客中心一处1500平方米，配套停车场等附属工程。</t>
  </si>
  <si>
    <t>庄浪县郑河乡上寨村游客集散服务中心建设项目</t>
  </si>
  <si>
    <t>在郑河乡上寨村新建游客中心一处2000平方米，配套停车场等附属工程。</t>
  </si>
  <si>
    <t>庄浪县景区景点旅游标识系统建设项目</t>
  </si>
  <si>
    <t>在各景区、乡村旅游景点安装旅游服务标识系统，包括导游全景图、景物景点介绍牌、道路导向指示牌、警示关怀牌、设施名称标识等。</t>
  </si>
  <si>
    <t>庄浪县旅游厕所建设项目</t>
  </si>
  <si>
    <t>在全县景区、景点、公园等处建成三星级环保型旅游厕所30座，总面积3000平方米。</t>
  </si>
  <si>
    <t>庄浪县云崖寺旅游商品街建设项目</t>
  </si>
  <si>
    <t>在店峡沟沟口建成旅游商品街，建成商业门店及摊位，配套公共基础设施。</t>
  </si>
  <si>
    <t>庄浪县4D体验馆建设项目</t>
  </si>
  <si>
    <t>在大寺沟口停车场内侧，建成4D体验馆和3大主题的演艺中心1处（云崖寺石窟艺术、佛教文化、丝绸古道传说），占地20亩，建筑面积3000平方米，配套相关设备等。</t>
  </si>
  <si>
    <t>庄浪县云崖茶街建设项目</t>
  </si>
  <si>
    <t>在大寺平台上 ，建设森林茶屋、禅茶SPA、茶艺表演、禅品等设施（景观小品）。</t>
  </si>
  <si>
    <t>庄浪县云崖寺丝绸古道建设项目</t>
  </si>
  <si>
    <t>在云崖寺至盐场子沿途，以“丝路文化”为核心，通过打造驿站、景观小品等方式，恢复云崖寺至盐场子丝绸古道景观15公里。</t>
  </si>
  <si>
    <t>庄浪县金瓦寺登山栈道项目</t>
  </si>
  <si>
    <t>对通往金瓦寺现有的登山步道进行改建，维修护栏3公里，整修道路5公里。</t>
  </si>
  <si>
    <t>庄浪县云崖寺养生氧吧建设项目</t>
  </si>
  <si>
    <t>在云崖寺后山，建成生态氧吧、生态木栈道、营地帐篷等。</t>
  </si>
  <si>
    <t>庄浪县云崖寺汽车营地建设项目</t>
  </si>
  <si>
    <t>在云崖寺后山建成营地影院、休闲设施、配套停车场等。</t>
  </si>
  <si>
    <t>庄浪县云崖寺祈福林建设项目</t>
  </si>
  <si>
    <t>在云崖寺至大寺建设祈福林、祈禄林、祈寿林、祈喜林。主要对生态进行维护，新建景观小品，安装休憩设施等。</t>
  </si>
  <si>
    <t>庄浪县朝那湫马苑建设项目</t>
  </si>
  <si>
    <t>在桃木山顶至后湫建成马苑1处，新建马苑主要包括马术表演区、马匹养殖区、旅客骑行体验区等。</t>
  </si>
  <si>
    <t>2024-2025</t>
  </si>
  <si>
    <t>庄浪县朝那湫帐篷营地建设项目</t>
  </si>
  <si>
    <t>在上寨至前湫之间建设帐篷营地、森林木屋、休闲娱乐等设施。</t>
  </si>
  <si>
    <t>庄浪县朝那湫百草园建设项目</t>
  </si>
  <si>
    <t>在后湫以中药材种植为依托，建成休闲养生为一体的百草园一处。</t>
  </si>
  <si>
    <t>庄浪县盐场子山谷游乐场建设项目</t>
  </si>
  <si>
    <t>依托且侧通往陇县的山谷，建设山谷游憩区，其中可设置吊桥、小滑索、独木桥、速降滑竿等小型游乐设施为休息就餐的游客提供游憩空间。</t>
  </si>
  <si>
    <t>庄浪县森林旅游和康养基地建设项目</t>
  </si>
  <si>
    <t>通过对现有森林旅游景区进行提质改造，建设森林康养、森林体验、秀美林场、四季主题花卉苗木等特色基地5处，创建特色森林小镇1个，森林旅游示范村2个。</t>
  </si>
  <si>
    <t>庄浪县35度欢乐谷景区建设项目</t>
  </si>
  <si>
    <t>占地10平方公里，建设旅游体验地1处15万平方米、生态酒店1处3000平方米、民俗村1处、农家小院1处等，设置生态停车场，配套游乐设施、景观节点及照明、亮化、监控等。</t>
  </si>
  <si>
    <t>庄浪县关山乡镇花海公园建设项目</t>
  </si>
  <si>
    <t>在韩店、永宁、郑河、通化、良邑等乡镇每年种植郁金香等景观公园3000亩。</t>
  </si>
  <si>
    <t>庄浪县儿童乐园建设项目</t>
  </si>
  <si>
    <t>在县城东城区建成儿童乐园一处，总建筑面积7500平方米。</t>
  </si>
  <si>
    <t>二郎山生态休闲旅游公园建设项目</t>
  </si>
  <si>
    <t>依托二郎山公园生态和地形地貌现状，完成两边道路硬化、游步道建设、凉亭和休闲长廊建设、旅游厕所、给排水、通电、停车场、环卫等基础设施，规划几个大功能区，包括：1、北面从山底到大佛禅院山顶建成梯田花海区（桃花、杏花、月季、菊花、马鞭草等。2、南面建成苹果体验采摘区及植物园、动物园。3、在管理房平台、凉亭平台和山顶梯田广场3处建成3大块健身区，分别建成羽毛球场地6处、乒乓球场地12处，网球场地2处、笼式足球场3处，轮滑场地3处，并配套其他健身设施；4、建设农事体验区1处、儿童游乐场2处、CS野外真人秀区1处、知青园1处；5、大宋文化园，以吴玠吴璘、刘沪刘淳、郭成郭浩为代表的宋代历史名人，建设庄浪大宋文化纪念馆、雕塑群、碑林文化长廊、修筑水洛城及抗金战争演艺等。</t>
  </si>
  <si>
    <t>庄浪县南湖镇游龙山公园建设项目</t>
  </si>
  <si>
    <t>硬化道路4公里，铺砌游步台阶3.3公里，开挖排水边沟3.5公里，修建仿古山门1座、凉亭3座，硬化停车场1500平方米，栽植风景树2万株。</t>
  </si>
  <si>
    <t>庄浪县
南湖镇人民政府</t>
  </si>
  <si>
    <t>庄浪县石桥景区游客集散中心建设项目</t>
  </si>
  <si>
    <t>建成集关山大景区与石桥旅游示范村为一体的游客接待服务中心1处，购买游客接送电瓶车80辆，完善配套游客集散服务设施。</t>
  </si>
  <si>
    <t>庄浪县张绵古驿站石桥村改造工程</t>
  </si>
  <si>
    <t>对丝绸之路张绵古驿站石桥村216农户院道（屋顶、大门、围墙）进行改造，并配套排污排洪管网等工程。</t>
  </si>
  <si>
    <t>庄浪县韩店镇石桥游乐场建设项目</t>
  </si>
  <si>
    <t>在韩店镇石桥村内建成集儿童动漫世界、游乐场、休闲树屋、儿童小屋等为一体的游乐场2处3000平方米，文化舞台1座，文化广场1处，停车场1处，音乐喷泉1处，3D摇摆桥1座。</t>
  </si>
  <si>
    <t>庄浪县韩店镇石桥梯田花海建设项目</t>
  </si>
  <si>
    <t>在石桥村种植木本、草本花卉240亩，配套输水管道、喷滴灌设备、花海游步道等基础设施，对石桥西堡子面山进行亮化，布置彩带灯3500米，射灯4个，配套硬化路2.5公里，边沟2.6公里。</t>
  </si>
  <si>
    <t>庄浪县通化镇景区风情大道建设项目</t>
  </si>
  <si>
    <t>在新陈公路建成旅游风情大道15公里，栽植风景树3万株，建成游客休憩凉亭10处，休闲座椅50处，旅游厕所3个，建成花坛26000平方米，改造提升沿街 门面60户，建成围栏6公里，建成文化风情长廊3000米。</t>
  </si>
  <si>
    <t>庄浪县
通化镇人民政府</t>
  </si>
  <si>
    <t>庄浪县大庄镇青龙岭旅游示范点建设项目</t>
  </si>
  <si>
    <t>在大庄村青龙岭道路沿线种植花卉5公里，栽植观光风景树3万株，新建观光凉亭5座，观光人行便道5公里，安装太阳能路灯200盏。</t>
  </si>
  <si>
    <t>庄浪县
大庄镇人民政府</t>
  </si>
  <si>
    <t>庄浪县通化镇陈堡旅游示范村建设项目</t>
  </si>
  <si>
    <t>扩建陈堡村花卉基地并配套游步道21条4.3公里，种植马鞭草500亩，孔雀草、万寿菊等一年生花卉200亩。修建旅游景区大门1处，新建驿站1处、停车场2处、小吃广场1处、旅游厕所2处、办公用房60平方米。治理景区沟道1000米，修建便桥2处、排洪渠4公里，小型污水处理站1处，配套路灯100盏、垃圾箱300个。</t>
  </si>
  <si>
    <t>庄浪县岳堡镇吴家寨乡村旅游建设项目</t>
  </si>
  <si>
    <t>在吴家村建设乡村旅游景点一处，新建重走长征路2.5公里，建成集餐饮娱乐住宿为一体的服务中心一处，种植花卉300亩。</t>
  </si>
  <si>
    <t>庄浪县岳堡镇岔口村休闲垂钓基地项目</t>
  </si>
  <si>
    <t>在岔口村现有鱼池基础上，进行改扩建，建成休闲垂钓基地一处，占地15亩。</t>
  </si>
  <si>
    <t>庄浪县岳堡镇东林休闲农庄建设项目</t>
  </si>
  <si>
    <t>依托东林山庄和南峰寺，建成休闲农庄一处，对现有设施进行提质增效，建成采摘体验园、娱乐场等。</t>
  </si>
  <si>
    <t>庄浪县郑河乡上寨村旅游示范村建设项目</t>
  </si>
  <si>
    <t>在郑河乡上寨村修建生态停车场一处1.6万平方米，铺砌彩砖2000平方米，栽植风景树及花卉2000余珠，铺设人行道1000米。配套管理用房、厕所、挡护墙等附属工程。</t>
  </si>
  <si>
    <t>续建</t>
  </si>
  <si>
    <t>2020-2021</t>
  </si>
  <si>
    <t>庄浪县赵墩乡梯田生态景区建设项目</t>
  </si>
  <si>
    <t>以赵墩沟、堡子沟为核心、实施“一园八区两中心”景区建设，建成文化长廊5.5公里、“上宅下店”式小康屋67座、观景亭和观景长廊各4处、音乐喷泉4处、人行阶梯26条、梯田花海300亩，硬化道路3.7公里，配套涵管9道、边沟3.7公里，安装太阳能路灯300盏。</t>
  </si>
  <si>
    <t>庄浪县
赵墩乡人民政府</t>
  </si>
  <si>
    <t>庄浪县生态旅游山庄建设项目</t>
  </si>
  <si>
    <t>在韩店镇新建两个一层大型接待宴会厅、两栋框架二层楼宾馆、垂钓观仿古四合院一座、文化长廊一条、门房及后勤用房等。配套道路硬化、园绿化、停车场、公共卫生间等附属设施，建筑面积12380平方米。</t>
  </si>
  <si>
    <t>庄浪县
文旅公司</t>
  </si>
  <si>
    <t>庄浪县云崖寺景区改造提升项目</t>
  </si>
  <si>
    <t>改建云崖寺后山门至盐场子4级道路7.5公里、盐场子至红崖寺电瓶车道2.3公里、云崖寺至大寺电瓶车道1.8公里，新建大寺至红崖寺游步道3.2公里、云崖寺至天台观游步道2.6公里；建成标志性牌坊门1个，景区管理房2处1000平方米、游客服务中心1处1500平方米、停车场1处7000平方米；移动摊点20个；河床整治8.3公里，配套安防和信息化建设等。</t>
  </si>
  <si>
    <t>庄浪县旅游信息化建设项目</t>
  </si>
  <si>
    <t>打造智慧旅游，建设旅游信息网络、旅游信息网站、大数据平台、旅游微信平台、微博平台，与全国旅游管理网络联网；开发旅游资源数据库，建立基于庄浪旅游电子地图的网上导游系统、门票及宾馆饭店预订系统、旅游动态发布系统等。</t>
  </si>
  <si>
    <t>庄浪县关山大景区自驾游营地建设项目</t>
  </si>
  <si>
    <t>建成朝那湫景区旅居车营地1处3000平方米，露营车位30个，管理用房300平方米，旅游厕所1座90平方米，配套供电、供水等各种服务设施和营地亮化等。陈家洞景区旅居车营地2600平方米，露营车位25个，管理用房200平方米，配套供电、供水等各种服务设施等。</t>
  </si>
  <si>
    <t>庄浪县云崖寺景区入口服务区旅游基础设施建设项目</t>
  </si>
  <si>
    <t>建成综合性多功能游客服务中心2000平方米/1处、环保型旅游厕所240平方米/2个，建成200个车位生态停车场9000平方米；从佛沟门至竹林寺建成旅游交通专线1.22公里；建成停车场电瓶车充电桩15个；建成游客休憩“胶囊”宾馆营地1处，配套“胶囊”宾馆40个；5G网络、供电等全域覆盖。</t>
  </si>
  <si>
    <t>庄浪县朝那湫景区旅游补短板项目</t>
  </si>
  <si>
    <t>新建前湫至后湫电瓶车道4.6公里，新建防腐木游步道7公里，配套护坡，防排水等安全设施；新建景区大门、游客中心等管理用房2000平方米；修建停车场1处，厕所2座；配套建成景区安防、电力、环卫、导览和信息化建设。</t>
  </si>
  <si>
    <t>庄浪县云崖寺空中索道建设项目</t>
  </si>
  <si>
    <t>建成云崖寺前山门至金牛鼻子泉空中索道1.5千米，建成上下站机房及工作人员业务用房2700平方米，架设支架16柱。</t>
  </si>
  <si>
    <t>庄浪县朝那湫景区单轨滑道建设项目</t>
  </si>
  <si>
    <t>在朝那湫前湫至鱼池段开阔地带依山建成单轨滑车1.5千米，同时建成提升系统700米、上下站机房和业务用房1200平方米。</t>
  </si>
  <si>
    <t>庄浪县朝那湫滑雪场建设项目</t>
  </si>
  <si>
    <t>在朝那湫景区规划高级、中级和初级滑雪道各1条，其中长度分别约470米，400米、300米，宽分别约30米、40米、50米。规划雪圈道1条，长150米，宽40米；终点停止区一处；修建滑雪服务大厅一处1000平方米；戏雪区一处15000平方米。运力系统设计2条魔毯。</t>
  </si>
  <si>
    <t>庄浪县云崖寺景区悬崖栈道建设项目</t>
  </si>
  <si>
    <t>在云崖寺景区建成悬空栈道1.6公里，建成玻璃栈道150米，建成扶摇桥1处50米，建成游步道2公里。</t>
  </si>
  <si>
    <t>庄浪县朝那湫景区森林时光谷建设项目</t>
  </si>
  <si>
    <t>建成仿古茅草屋30间；铺设谷与谷之间、茅草屋之间防腐木游步道；配套建成供电、供水、排污和管理用房等配套设施。</t>
  </si>
  <si>
    <t>庄浪县关山大景区生态修复治理及防汛防灾提升建设项目</t>
  </si>
  <si>
    <t>治理水毁河堤6.3公里，建成小桥2座，治理景区内地质灾害3处，建成地质灾害监测平台；改建和新建游步道2.3公里，改建和新建游客服务中心1800平方米。</t>
  </si>
  <si>
    <t>社会事业（2项）</t>
  </si>
  <si>
    <t>（三）社会服务（2项）</t>
  </si>
  <si>
    <t>在230个行政村各建成文化广场1处，总建筑面积460000平方米（每处2000平方米），包括文化广场、露天舞台、文化墙、农家书屋、文体活动室，同时配套完成体育健身路径工程、绿化亮化、厕所等。</t>
  </si>
  <si>
    <t>庄浪县广播电视监测监管体系建设项目</t>
  </si>
  <si>
    <t>建成广播电视监测监管基础平台、大数据平台、综合展示与发布平台。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</si>
</sst>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黑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6" borderId="4" applyNumberFormat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8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31" fillId="0" borderId="0">
      <alignment vertical="center"/>
    </xf>
    <xf numFmtId="0" fontId="32" fillId="16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0"/>
    <xf numFmtId="0" fontId="22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2" fillId="0" borderId="0">
      <alignment vertical="top"/>
      <protection locked="0"/>
    </xf>
  </cellStyleXfs>
  <cellXfs count="61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justify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justify"/>
    </xf>
    <xf numFmtId="176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justify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justify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2" fillId="0" borderId="0" xfId="18" applyAlignment="1"/>
    <xf numFmtId="49" fontId="0" fillId="0" borderId="0" xfId="0" applyNumberFormat="1" applyAlignment="1"/>
    <xf numFmtId="0" fontId="0" fillId="0" borderId="0" xfId="0" applyAlignment="1" applyProtection="1"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常规 9" xfId="22"/>
    <cellStyle name="常规 10 2_2020年市直500万元以上项目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附件2：2014年500万元以上重点项目及拟推荐省市列重大建设项目计划表(填)0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_平凉市崆峒区“十三五”规划项目表" xfId="53"/>
    <cellStyle name="60% - 强调文字颜色 6" xfId="54" builtinId="52"/>
    <cellStyle name="常规_新建" xfId="55"/>
    <cellStyle name="e鯪9Y_x000b_" xfId="56"/>
    <cellStyle name="Normal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62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63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74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75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226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227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238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239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330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331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342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343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494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495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506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507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538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539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540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541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542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543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142875</xdr:rowOff>
    </xdr:to>
    <xdr:pic>
      <xdr:nvPicPr>
        <xdr:cNvPr id="544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142875</xdr:rowOff>
    </xdr:to>
    <xdr:pic>
      <xdr:nvPicPr>
        <xdr:cNvPr id="545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606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607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618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619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770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771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782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783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874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875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886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887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1038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1039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308610</xdr:rowOff>
    </xdr:to>
    <xdr:pic>
      <xdr:nvPicPr>
        <xdr:cNvPr id="1050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308610</xdr:rowOff>
    </xdr:to>
    <xdr:pic>
      <xdr:nvPicPr>
        <xdr:cNvPr id="1051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26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315595</xdr:rowOff>
    </xdr:to>
    <xdr:pic>
      <xdr:nvPicPr>
        <xdr:cNvPr id="1082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315595</xdr:rowOff>
    </xdr:to>
    <xdr:pic>
      <xdr:nvPicPr>
        <xdr:cNvPr id="1083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315595</xdr:rowOff>
    </xdr:to>
    <xdr:pic>
      <xdr:nvPicPr>
        <xdr:cNvPr id="1084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315595</xdr:rowOff>
    </xdr:to>
    <xdr:pic>
      <xdr:nvPicPr>
        <xdr:cNvPr id="1085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140970</xdr:colOff>
      <xdr:row>118</xdr:row>
      <xdr:rowOff>315595</xdr:rowOff>
    </xdr:to>
    <xdr:pic>
      <xdr:nvPicPr>
        <xdr:cNvPr id="1086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96977200"/>
          <a:ext cx="14097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135890</xdr:colOff>
      <xdr:row>117</xdr:row>
      <xdr:rowOff>0</xdr:rowOff>
    </xdr:from>
    <xdr:to>
      <xdr:col>2</xdr:col>
      <xdr:colOff>265430</xdr:colOff>
      <xdr:row>118</xdr:row>
      <xdr:rowOff>315595</xdr:rowOff>
    </xdr:to>
    <xdr:pic>
      <xdr:nvPicPr>
        <xdr:cNvPr id="1087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" y="96977200"/>
          <a:ext cx="12954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148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149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160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161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312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313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324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325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416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417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428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429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580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581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592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593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1624" name="Picture 61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1625" name="Picture 62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1626" name="Picture 73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1627" name="Picture 74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1628" name="Picture 270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1629" name="Picture 271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1630" name="Picture 282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1631" name="Picture 283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692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693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704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705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856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857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1868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1869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960" name="Picture 61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961" name="Picture 62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1972" name="Picture 73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1973" name="Picture 74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124" name="Picture 270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125" name="Picture 271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136" name="Picture 28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137" name="Picture 283" descr="clip_image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168" name="Picture 61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169" name="Picture 62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170" name="Picture 73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171" name="Picture 74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172" name="Picture 270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173" name="Picture 271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236" name="Picture 61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237" name="Picture 62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248" name="Picture 73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249" name="Picture 74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400" name="Picture 270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401" name="Picture 271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412" name="Picture 282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413" name="Picture 283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504" name="Picture 61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505" name="Picture 62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516" name="Picture 73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517" name="Picture 74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668" name="Picture 270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669" name="Picture 271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680" name="Picture 282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681" name="Picture 283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712" name="Picture 61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713" name="Picture 62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714" name="Picture 73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715" name="Picture 74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716" name="Picture 270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717" name="Picture 271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2718" name="Picture 282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2719" name="Picture 283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780" name="Picture 61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781" name="Picture 62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2792" name="Picture 73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2793" name="Picture 74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944" name="Picture 270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945" name="Picture 271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2956" name="Picture 282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2957" name="Picture 283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3048" name="Picture 61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3049" name="Picture 62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139700</xdr:rowOff>
    </xdr:to>
    <xdr:pic>
      <xdr:nvPicPr>
        <xdr:cNvPr id="3060" name="Picture 73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139700</xdr:rowOff>
    </xdr:to>
    <xdr:pic>
      <xdr:nvPicPr>
        <xdr:cNvPr id="3061" name="Picture 74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3212" name="Picture 270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3213" name="Picture 271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7</xdr:row>
      <xdr:rowOff>139065</xdr:rowOff>
    </xdr:to>
    <xdr:pic>
      <xdr:nvPicPr>
        <xdr:cNvPr id="3224" name="Picture 282" descr="clip_image2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93800" y="207010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139065</xdr:rowOff>
    </xdr:to>
    <xdr:pic>
      <xdr:nvPicPr>
        <xdr:cNvPr id="3225" name="Picture 283" descr="clip_image3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7150" y="207010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3256" name="Picture 61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3257" name="Picture 62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3258" name="Picture 73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7</xdr:row>
      <xdr:rowOff>149225</xdr:rowOff>
    </xdr:to>
    <xdr:pic>
      <xdr:nvPicPr>
        <xdr:cNvPr id="3259" name="Picture 74" descr="clip_image3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27150" y="207010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7</xdr:row>
      <xdr:rowOff>149225</xdr:rowOff>
    </xdr:to>
    <xdr:pic>
      <xdr:nvPicPr>
        <xdr:cNvPr id="3260" name="Picture 270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6</xdr:row>
      <xdr:rowOff>0</xdr:rowOff>
    </xdr:from>
    <xdr:to>
      <xdr:col>2</xdr:col>
      <xdr:colOff>127001</xdr:colOff>
      <xdr:row>7</xdr:row>
      <xdr:rowOff>149225</xdr:rowOff>
    </xdr:to>
    <xdr:pic>
      <xdr:nvPicPr>
        <xdr:cNvPr id="3262" name="Picture 282" descr="clip_image2" hidden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3800" y="2070100"/>
          <a:ext cx="127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showZeros="0" defaultGridColor="0" colorId="0" topLeftCell="B1" workbookViewId="0">
      <selection activeCell="M943" sqref="M943"/>
    </sheetView>
  </sheetViews>
  <sheetFormatPr defaultColWidth="9" defaultRowHeight="14.25" outlineLevelCol="2"/>
  <cols>
    <col min="1" max="1" width="19.25" hidden="1" customWidth="1"/>
    <col min="2" max="2" width="6.625" style="58" customWidth="1"/>
    <col min="3" max="3" width="31.875" style="59" hidden="1" customWidth="1"/>
    <col min="4" max="6" width="9" hidden="1" customWidth="1"/>
  </cols>
  <sheetData>
    <row r="1" spans="1:3">
      <c r="A1" s="60"/>
      <c r="B1" s="60"/>
      <c r="C1" s="60"/>
    </row>
    <row r="2" spans="1:3">
      <c r="A2" s="60"/>
      <c r="B2" s="60"/>
      <c r="C2" s="60"/>
    </row>
    <row r="3" spans="1:3">
      <c r="A3" s="60"/>
      <c r="B3" s="60"/>
      <c r="C3" s="60"/>
    </row>
    <row r="4" spans="1:3">
      <c r="A4" s="60"/>
      <c r="B4" s="60"/>
      <c r="C4" s="60"/>
    </row>
    <row r="5" spans="1:3">
      <c r="A5" s="60"/>
      <c r="B5" s="60"/>
      <c r="C5" s="60"/>
    </row>
    <row r="6" spans="1:3">
      <c r="A6" s="60"/>
      <c r="B6" s="60"/>
      <c r="C6" s="60"/>
    </row>
    <row r="7" spans="1:3">
      <c r="A7" s="60"/>
      <c r="B7" s="60"/>
      <c r="C7" s="60"/>
    </row>
    <row r="8" spans="1:3">
      <c r="A8" s="60"/>
      <c r="B8" s="60"/>
      <c r="C8" s="60"/>
    </row>
    <row r="9" spans="2:3">
      <c r="B9" s="60"/>
      <c r="C9" s="60"/>
    </row>
    <row r="10" spans="2:3">
      <c r="B10" s="60"/>
      <c r="C10" s="60"/>
    </row>
    <row r="11" spans="2:3">
      <c r="B11" s="60"/>
      <c r="C11" s="60"/>
    </row>
    <row r="12" spans="2:3">
      <c r="B12" s="60"/>
      <c r="C12" s="60"/>
    </row>
    <row r="13" spans="2:3">
      <c r="B13" s="60"/>
      <c r="C13" s="60"/>
    </row>
    <row r="14" spans="2:3">
      <c r="B14" s="60"/>
      <c r="C14" s="60"/>
    </row>
    <row r="15" spans="2:3">
      <c r="B15" s="60"/>
      <c r="C15" s="60"/>
    </row>
    <row r="16" spans="2:3">
      <c r="B16" s="60"/>
      <c r="C16" s="60"/>
    </row>
    <row r="17" spans="2:3">
      <c r="B17" s="60"/>
      <c r="C17" s="60"/>
    </row>
    <row r="18" spans="2:3">
      <c r="B18" s="60"/>
      <c r="C18" s="60"/>
    </row>
    <row r="19" spans="2:3">
      <c r="B19" s="60"/>
      <c r="C19" s="60"/>
    </row>
    <row r="20" spans="2:3">
      <c r="B20" s="60"/>
      <c r="C20" s="60"/>
    </row>
    <row r="21" spans="2:3">
      <c r="B21" s="60"/>
      <c r="C21" s="60"/>
    </row>
    <row r="22" spans="2:3">
      <c r="B22" s="60"/>
      <c r="C22" s="60"/>
    </row>
    <row r="23" spans="2:3">
      <c r="B23" s="60"/>
      <c r="C23" s="60"/>
    </row>
    <row r="24" spans="2:3">
      <c r="B24" s="60"/>
      <c r="C24" s="60"/>
    </row>
    <row r="25" spans="2:3">
      <c r="B25" s="60"/>
      <c r="C25" s="60"/>
    </row>
    <row r="26" spans="2:3">
      <c r="B26" s="60"/>
      <c r="C26" s="60"/>
    </row>
    <row r="27" spans="2:3">
      <c r="B27" s="60"/>
      <c r="C27" s="60"/>
    </row>
    <row r="28" spans="2:3">
      <c r="B28" s="60"/>
      <c r="C28" s="60"/>
    </row>
    <row r="29" spans="2:3">
      <c r="B29" s="60"/>
      <c r="C29" s="60"/>
    </row>
    <row r="30" spans="2:3">
      <c r="B30" s="60"/>
      <c r="C30" s="60"/>
    </row>
    <row r="31" spans="2:3">
      <c r="B31" s="60"/>
      <c r="C31" s="60"/>
    </row>
    <row r="32" spans="2:3">
      <c r="B32" s="60"/>
      <c r="C32" s="60"/>
    </row>
    <row r="33" spans="2:3">
      <c r="B33" s="60"/>
      <c r="C33" s="60"/>
    </row>
    <row r="34" spans="2:3">
      <c r="B34" s="60"/>
      <c r="C34" s="60"/>
    </row>
    <row r="35" spans="2:3">
      <c r="B35" s="60"/>
      <c r="C35" s="60"/>
    </row>
    <row r="36" spans="2:3">
      <c r="B36" s="60"/>
      <c r="C36" s="60"/>
    </row>
    <row r="37" spans="2:3">
      <c r="B37" s="60"/>
      <c r="C37" s="60"/>
    </row>
    <row r="38" spans="2:3">
      <c r="B38" s="60"/>
      <c r="C38" s="60"/>
    </row>
    <row r="39" spans="2:3">
      <c r="B39" s="60"/>
      <c r="C39" s="60"/>
    </row>
    <row r="40" spans="2:3">
      <c r="B40" s="60"/>
      <c r="C40" s="60"/>
    </row>
    <row r="41" spans="2:3">
      <c r="B41" s="60"/>
      <c r="C41" s="60"/>
    </row>
    <row r="42" spans="2:3">
      <c r="B42" s="60"/>
      <c r="C42" s="60"/>
    </row>
    <row r="43" spans="2:3">
      <c r="B43" s="60"/>
      <c r="C43" s="60"/>
    </row>
    <row r="44" spans="2:3">
      <c r="B44" s="60"/>
      <c r="C44" s="60"/>
    </row>
    <row r="45" spans="2:3">
      <c r="B45" s="60"/>
      <c r="C45" s="60"/>
    </row>
    <row r="46" spans="2:3">
      <c r="B46" s="60"/>
      <c r="C46" s="60"/>
    </row>
    <row r="47" spans="2:3">
      <c r="B47" s="60"/>
      <c r="C47" s="60"/>
    </row>
    <row r="48" spans="2:3">
      <c r="B48" s="60"/>
      <c r="C48" s="60"/>
    </row>
    <row r="49" spans="2:3">
      <c r="B49" s="60"/>
      <c r="C49" s="60"/>
    </row>
    <row r="50" spans="2:3">
      <c r="B50" s="60"/>
      <c r="C50" s="60"/>
    </row>
    <row r="51" spans="2:3">
      <c r="B51" s="60"/>
      <c r="C51" s="60"/>
    </row>
    <row r="52" spans="2:3">
      <c r="B52" s="60"/>
      <c r="C52" s="60"/>
    </row>
    <row r="53" spans="2:3">
      <c r="B53" s="60"/>
      <c r="C53" s="60"/>
    </row>
    <row r="54" spans="2:3">
      <c r="B54" s="60"/>
      <c r="C54" s="60"/>
    </row>
    <row r="55" spans="2:3">
      <c r="B55" s="60"/>
      <c r="C55" s="60"/>
    </row>
    <row r="56" spans="2:3">
      <c r="B56" s="60"/>
      <c r="C56" s="60"/>
    </row>
    <row r="57" spans="2:3">
      <c r="B57" s="60"/>
      <c r="C57" s="60"/>
    </row>
    <row r="58" spans="2:3">
      <c r="B58" s="60"/>
      <c r="C58" s="60"/>
    </row>
    <row r="59" spans="2:3">
      <c r="B59" s="60"/>
      <c r="C59" s="60"/>
    </row>
    <row r="60" spans="2:3">
      <c r="B60" s="60"/>
      <c r="C60" s="60"/>
    </row>
    <row r="61" spans="2:3">
      <c r="B61" s="60"/>
      <c r="C61" s="60"/>
    </row>
    <row r="62" spans="2:3">
      <c r="B62" s="60"/>
      <c r="C62" s="60"/>
    </row>
    <row r="63" spans="2:3">
      <c r="B63" s="60"/>
      <c r="C63" s="60"/>
    </row>
    <row r="64" spans="2:3">
      <c r="B64" s="60"/>
      <c r="C64" s="60"/>
    </row>
    <row r="65" spans="2:3">
      <c r="B65" s="60"/>
      <c r="C65" s="60"/>
    </row>
    <row r="66" spans="2:3">
      <c r="B66" s="60"/>
      <c r="C66" s="60"/>
    </row>
    <row r="67" spans="2:3">
      <c r="B67" s="60"/>
      <c r="C67" s="60"/>
    </row>
    <row r="68" spans="2:3">
      <c r="B68" s="60"/>
      <c r="C68" s="60"/>
    </row>
    <row r="69" spans="2:3">
      <c r="B69" s="60"/>
      <c r="C69" s="60"/>
    </row>
    <row r="70" spans="2:3">
      <c r="B70" s="60"/>
      <c r="C70" s="60"/>
    </row>
    <row r="71" spans="2:3">
      <c r="B71" s="60"/>
      <c r="C71" s="60"/>
    </row>
    <row r="72" spans="2:3">
      <c r="B72" s="60"/>
      <c r="C72" s="60"/>
    </row>
    <row r="73" spans="2:3">
      <c r="B73" s="60"/>
      <c r="C73" s="60"/>
    </row>
    <row r="74" spans="2:3">
      <c r="B74" s="60"/>
      <c r="C74" s="60"/>
    </row>
    <row r="75" spans="2:3">
      <c r="B75" s="60"/>
      <c r="C75" s="60"/>
    </row>
    <row r="76" spans="2:3">
      <c r="B76" s="60"/>
      <c r="C76" s="60"/>
    </row>
    <row r="77" spans="2:3">
      <c r="B77" s="60"/>
      <c r="C77" s="60"/>
    </row>
    <row r="78" spans="2:3">
      <c r="B78" s="60"/>
      <c r="C78" s="60"/>
    </row>
    <row r="79" spans="2:3">
      <c r="B79" s="60"/>
      <c r="C79" s="60"/>
    </row>
    <row r="80" spans="2:3">
      <c r="B80" s="60"/>
      <c r="C80" s="60"/>
    </row>
    <row r="81" spans="2:3">
      <c r="B81" s="60"/>
      <c r="C81" s="60"/>
    </row>
    <row r="82" spans="2:3">
      <c r="B82" s="60"/>
      <c r="C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  <row r="100" spans="2:2">
      <c r="B100" s="60"/>
    </row>
    <row r="101" spans="2:2">
      <c r="B101" s="60"/>
    </row>
    <row r="102" spans="2:2">
      <c r="B102" s="60"/>
    </row>
    <row r="103" spans="2:2">
      <c r="B103" s="60"/>
    </row>
    <row r="104" spans="2:2">
      <c r="B104" s="60"/>
    </row>
    <row r="105" spans="2:2">
      <c r="B105" s="60"/>
    </row>
    <row r="106" spans="2:2">
      <c r="B106" s="60"/>
    </row>
    <row r="107" spans="2:2">
      <c r="B107" s="60"/>
    </row>
    <row r="108" spans="2:2">
      <c r="B108" s="60"/>
    </row>
    <row r="109" spans="2:2">
      <c r="B109" s="60"/>
    </row>
    <row r="110" spans="2:2">
      <c r="B110" s="60"/>
    </row>
    <row r="111" spans="2:2">
      <c r="B111" s="60"/>
    </row>
    <row r="112" spans="2:2">
      <c r="B112" s="60"/>
    </row>
    <row r="113" spans="2:2">
      <c r="B113" s="60"/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9"/>
  <sheetViews>
    <sheetView tabSelected="1" view="pageBreakPreview" zoomScale="81" zoomScaleNormal="100" workbookViewId="0">
      <pane ySplit="6" topLeftCell="A7" activePane="bottomLeft" state="frozen"/>
      <selection/>
      <selection pane="bottomLeft" activeCell="A2" sqref="A2:R2"/>
    </sheetView>
  </sheetViews>
  <sheetFormatPr defaultColWidth="9" defaultRowHeight="30" customHeight="1"/>
  <cols>
    <col min="1" max="1" width="4.66666666666667" style="7" customWidth="1"/>
    <col min="2" max="2" width="11" style="8" customWidth="1"/>
    <col min="3" max="3" width="21.5" style="7" customWidth="1"/>
    <col min="4" max="4" width="5.54166666666667" style="9" customWidth="1"/>
    <col min="5" max="5" width="10.7583333333333" style="10" customWidth="1"/>
    <col min="6" max="6" width="8.91666666666667" style="4" customWidth="1"/>
    <col min="7" max="7" width="10.5416666666667" style="10" customWidth="1"/>
    <col min="8" max="8" width="10.7583333333333" style="4" customWidth="1"/>
    <col min="9" max="9" width="8.875" style="4" customWidth="1"/>
    <col min="10" max="10" width="9.675" style="4" customWidth="1"/>
    <col min="11" max="11" width="10" style="4" customWidth="1"/>
    <col min="12" max="12" width="6.25" style="4" customWidth="1"/>
    <col min="13" max="14" width="9.55833333333333" style="11" customWidth="1"/>
    <col min="15" max="15" width="9.66666666666667" style="11" customWidth="1"/>
    <col min="16" max="16" width="10.1" style="11" customWidth="1"/>
    <col min="17" max="17" width="9.35" style="11" customWidth="1"/>
    <col min="18" max="18" width="6.75" style="7" customWidth="1"/>
    <col min="19" max="19" width="5.21666666666667" style="2" customWidth="1"/>
    <col min="20" max="20" width="13.75" style="2"/>
    <col min="21" max="16325" width="9" style="2"/>
    <col min="16326" max="16384" width="9" style="1"/>
  </cols>
  <sheetData>
    <row r="1" s="1" customFormat="1" ht="18" customHeight="1" spans="1:19">
      <c r="A1" s="12" t="s">
        <v>0</v>
      </c>
      <c r="B1" s="12"/>
      <c r="C1" s="7"/>
      <c r="D1" s="9"/>
      <c r="E1" s="10"/>
      <c r="F1" s="4"/>
      <c r="G1" s="10"/>
      <c r="H1" s="4"/>
      <c r="I1" s="4"/>
      <c r="J1" s="4"/>
      <c r="K1" s="4"/>
      <c r="L1" s="4"/>
      <c r="M1" s="11"/>
      <c r="N1" s="11"/>
      <c r="O1" s="11"/>
      <c r="P1" s="11"/>
      <c r="Q1" s="11"/>
      <c r="R1" s="7"/>
      <c r="S1" s="2"/>
    </row>
    <row r="2" s="2" customFormat="1" ht="29" customHeight="1" spans="1:18">
      <c r="A2" s="13" t="s">
        <v>1</v>
      </c>
      <c r="B2" s="14"/>
      <c r="C2" s="13"/>
      <c r="D2" s="15"/>
      <c r="E2" s="16"/>
      <c r="F2" s="13"/>
      <c r="G2" s="16"/>
      <c r="H2" s="13"/>
      <c r="I2" s="13"/>
      <c r="J2" s="13"/>
      <c r="K2" s="13"/>
      <c r="L2" s="13"/>
      <c r="M2" s="15"/>
      <c r="N2" s="15"/>
      <c r="O2" s="15"/>
      <c r="P2" s="15"/>
      <c r="Q2" s="15"/>
      <c r="R2" s="13"/>
    </row>
    <row r="3" s="2" customFormat="1" ht="16" customHeight="1" spans="1:19">
      <c r="A3" s="17"/>
      <c r="B3" s="18"/>
      <c r="C3" s="19"/>
      <c r="D3" s="20"/>
      <c r="E3" s="21"/>
      <c r="F3" s="22"/>
      <c r="G3" s="21"/>
      <c r="H3" s="22"/>
      <c r="I3" s="22"/>
      <c r="J3" s="22"/>
      <c r="K3" s="22"/>
      <c r="L3" s="22"/>
      <c r="M3" s="46"/>
      <c r="N3" s="46"/>
      <c r="O3" s="46"/>
      <c r="P3" s="46"/>
      <c r="Q3" s="52" t="s">
        <v>2</v>
      </c>
      <c r="R3" s="52"/>
      <c r="S3" s="52"/>
    </row>
    <row r="4" s="2" customFormat="1" ht="42" customHeight="1" spans="1:19">
      <c r="A4" s="23" t="s">
        <v>3</v>
      </c>
      <c r="B4" s="24" t="s">
        <v>4</v>
      </c>
      <c r="C4" s="24" t="s">
        <v>5</v>
      </c>
      <c r="D4" s="24" t="s">
        <v>6</v>
      </c>
      <c r="E4" s="25" t="s">
        <v>7</v>
      </c>
      <c r="F4" s="24" t="s">
        <v>8</v>
      </c>
      <c r="G4" s="25" t="s">
        <v>9</v>
      </c>
      <c r="H4" s="24" t="s">
        <v>10</v>
      </c>
      <c r="I4" s="24"/>
      <c r="J4" s="24"/>
      <c r="K4" s="24"/>
      <c r="L4" s="24" t="s">
        <v>11</v>
      </c>
      <c r="M4" s="24" t="s">
        <v>12</v>
      </c>
      <c r="N4" s="24"/>
      <c r="O4" s="24"/>
      <c r="P4" s="24"/>
      <c r="Q4" s="24"/>
      <c r="R4" s="24" t="s">
        <v>13</v>
      </c>
      <c r="S4" s="24" t="s">
        <v>14</v>
      </c>
    </row>
    <row r="5" s="2" customFormat="1" ht="33" customHeight="1" spans="1:19">
      <c r="A5" s="23"/>
      <c r="B5" s="24"/>
      <c r="C5" s="24"/>
      <c r="D5" s="24"/>
      <c r="E5" s="25"/>
      <c r="F5" s="24"/>
      <c r="G5" s="25"/>
      <c r="H5" s="24" t="s">
        <v>15</v>
      </c>
      <c r="I5" s="24" t="s">
        <v>16</v>
      </c>
      <c r="J5" s="24" t="s">
        <v>17</v>
      </c>
      <c r="K5" s="24" t="s">
        <v>18</v>
      </c>
      <c r="L5" s="24"/>
      <c r="M5" s="47" t="s">
        <v>19</v>
      </c>
      <c r="N5" s="47" t="s">
        <v>20</v>
      </c>
      <c r="O5" s="47" t="s">
        <v>21</v>
      </c>
      <c r="P5" s="47" t="s">
        <v>22</v>
      </c>
      <c r="Q5" s="47" t="s">
        <v>23</v>
      </c>
      <c r="R5" s="24"/>
      <c r="S5" s="24"/>
    </row>
    <row r="6" s="2" customFormat="1" ht="25" customHeight="1" spans="1:19">
      <c r="A6" s="26" t="s">
        <v>24</v>
      </c>
      <c r="B6" s="26"/>
      <c r="C6" s="26"/>
      <c r="D6" s="27"/>
      <c r="E6" s="28">
        <f t="shared" ref="E6:K6" si="0">E7+E117</f>
        <v>577435</v>
      </c>
      <c r="F6" s="28">
        <f t="shared" si="0"/>
        <v>100</v>
      </c>
      <c r="G6" s="28">
        <f t="shared" si="0"/>
        <v>577335</v>
      </c>
      <c r="H6" s="28">
        <f t="shared" si="0"/>
        <v>247195</v>
      </c>
      <c r="I6" s="28">
        <f t="shared" si="0"/>
        <v>1100</v>
      </c>
      <c r="J6" s="28">
        <f t="shared" si="0"/>
        <v>178600</v>
      </c>
      <c r="K6" s="28">
        <f t="shared" si="0"/>
        <v>147440</v>
      </c>
      <c r="L6" s="28"/>
      <c r="M6" s="28">
        <f>M7+M117</f>
        <v>52260</v>
      </c>
      <c r="N6" s="28">
        <f>+N7+N117</f>
        <v>165740</v>
      </c>
      <c r="O6" s="28">
        <f>O7+O117</f>
        <v>164150</v>
      </c>
      <c r="P6" s="28">
        <f>P7+P117</f>
        <v>124905</v>
      </c>
      <c r="Q6" s="28">
        <f>Q7+Q117</f>
        <v>70280</v>
      </c>
      <c r="R6" s="27"/>
      <c r="S6" s="53"/>
    </row>
    <row r="7" s="2" customFormat="1" ht="25" customHeight="1" spans="1:19">
      <c r="A7" s="29" t="s">
        <v>25</v>
      </c>
      <c r="B7" s="29"/>
      <c r="C7" s="29"/>
      <c r="D7" s="30"/>
      <c r="E7" s="31">
        <f t="shared" ref="E7:K7" si="1">E8+E37+E55</f>
        <v>530915</v>
      </c>
      <c r="F7" s="31">
        <f t="shared" si="1"/>
        <v>100</v>
      </c>
      <c r="G7" s="31">
        <f t="shared" si="1"/>
        <v>530815</v>
      </c>
      <c r="H7" s="31">
        <f t="shared" si="1"/>
        <v>200875</v>
      </c>
      <c r="I7" s="31">
        <f t="shared" si="1"/>
        <v>900</v>
      </c>
      <c r="J7" s="31">
        <f t="shared" si="1"/>
        <v>178600</v>
      </c>
      <c r="K7" s="31">
        <f t="shared" si="1"/>
        <v>147440</v>
      </c>
      <c r="L7" s="31"/>
      <c r="M7" s="31">
        <f t="shared" ref="M7:Q7" si="2">M8+M37+M55</f>
        <v>42260</v>
      </c>
      <c r="N7" s="31">
        <f t="shared" si="2"/>
        <v>155220</v>
      </c>
      <c r="O7" s="31">
        <f t="shared" si="2"/>
        <v>154150</v>
      </c>
      <c r="P7" s="31">
        <f t="shared" si="2"/>
        <v>114905</v>
      </c>
      <c r="Q7" s="31">
        <f t="shared" si="2"/>
        <v>64280</v>
      </c>
      <c r="R7" s="30"/>
      <c r="S7" s="54"/>
    </row>
    <row r="8" s="2" customFormat="1" ht="25" customHeight="1" spans="1:19">
      <c r="A8" s="29" t="s">
        <v>26</v>
      </c>
      <c r="B8" s="29"/>
      <c r="C8" s="29"/>
      <c r="D8" s="30"/>
      <c r="E8" s="31">
        <f>SUM(E9:E36)</f>
        <v>87090</v>
      </c>
      <c r="F8" s="31"/>
      <c r="G8" s="31">
        <f t="shared" ref="F8:Q8" si="3">SUM(G9:G36)</f>
        <v>87090</v>
      </c>
      <c r="H8" s="31">
        <f t="shared" si="3"/>
        <v>82530</v>
      </c>
      <c r="I8" s="31">
        <f t="shared" si="3"/>
        <v>500</v>
      </c>
      <c r="J8" s="31">
        <f t="shared" si="3"/>
        <v>3000</v>
      </c>
      <c r="K8" s="31">
        <f t="shared" si="3"/>
        <v>1060</v>
      </c>
      <c r="L8" s="31"/>
      <c r="M8" s="31">
        <f t="shared" si="3"/>
        <v>7500</v>
      </c>
      <c r="N8" s="31">
        <f t="shared" si="3"/>
        <v>27990</v>
      </c>
      <c r="O8" s="31">
        <f t="shared" si="3"/>
        <v>27700</v>
      </c>
      <c r="P8" s="31">
        <f t="shared" si="3"/>
        <v>15300</v>
      </c>
      <c r="Q8" s="31">
        <f t="shared" si="3"/>
        <v>8600</v>
      </c>
      <c r="R8" s="30"/>
      <c r="S8" s="54"/>
    </row>
    <row r="9" s="3" customFormat="1" ht="44" customHeight="1" spans="1:19">
      <c r="A9" s="32">
        <v>1</v>
      </c>
      <c r="B9" s="33" t="s">
        <v>27</v>
      </c>
      <c r="C9" s="33" t="s">
        <v>28</v>
      </c>
      <c r="D9" s="34" t="s">
        <v>29</v>
      </c>
      <c r="E9" s="34">
        <v>590</v>
      </c>
      <c r="F9" s="34"/>
      <c r="G9" s="34">
        <v>590</v>
      </c>
      <c r="H9" s="34">
        <v>590</v>
      </c>
      <c r="I9" s="34"/>
      <c r="J9" s="34"/>
      <c r="K9" s="34"/>
      <c r="L9" s="32" t="s">
        <v>30</v>
      </c>
      <c r="M9" s="34">
        <v>500</v>
      </c>
      <c r="N9" s="34">
        <v>90</v>
      </c>
      <c r="O9" s="48"/>
      <c r="P9" s="33"/>
      <c r="Q9" s="33"/>
      <c r="R9" s="48" t="s">
        <v>31</v>
      </c>
      <c r="S9" s="48"/>
    </row>
    <row r="10" s="3" customFormat="1" ht="50" customHeight="1" spans="1:19">
      <c r="A10" s="32">
        <v>2</v>
      </c>
      <c r="B10" s="33" t="s">
        <v>32</v>
      </c>
      <c r="C10" s="33" t="s">
        <v>33</v>
      </c>
      <c r="D10" s="34" t="s">
        <v>29</v>
      </c>
      <c r="E10" s="34">
        <v>710</v>
      </c>
      <c r="F10" s="34"/>
      <c r="G10" s="34">
        <v>710</v>
      </c>
      <c r="H10" s="34">
        <v>710</v>
      </c>
      <c r="I10" s="34"/>
      <c r="J10" s="34"/>
      <c r="K10" s="34"/>
      <c r="L10" s="32" t="s">
        <v>34</v>
      </c>
      <c r="M10" s="49"/>
      <c r="N10" s="48">
        <v>500</v>
      </c>
      <c r="O10" s="48">
        <v>210</v>
      </c>
      <c r="P10" s="34"/>
      <c r="Q10" s="48"/>
      <c r="R10" s="48" t="s">
        <v>31</v>
      </c>
      <c r="S10" s="48"/>
    </row>
    <row r="11" s="3" customFormat="1" ht="50" customHeight="1" spans="1:19">
      <c r="A11" s="32">
        <v>3</v>
      </c>
      <c r="B11" s="33" t="s">
        <v>35</v>
      </c>
      <c r="C11" s="33" t="s">
        <v>36</v>
      </c>
      <c r="D11" s="34" t="s">
        <v>29</v>
      </c>
      <c r="E11" s="34">
        <v>500</v>
      </c>
      <c r="F11" s="34"/>
      <c r="G11" s="34">
        <v>500</v>
      </c>
      <c r="H11" s="34">
        <v>500</v>
      </c>
      <c r="I11" s="34"/>
      <c r="J11" s="34"/>
      <c r="K11" s="34"/>
      <c r="L11" s="32">
        <v>2023</v>
      </c>
      <c r="M11" s="34"/>
      <c r="N11" s="33"/>
      <c r="O11" s="48">
        <v>500</v>
      </c>
      <c r="P11" s="33"/>
      <c r="Q11" s="33"/>
      <c r="R11" s="48" t="s">
        <v>31</v>
      </c>
      <c r="S11" s="48"/>
    </row>
    <row r="12" s="3" customFormat="1" ht="62" customHeight="1" spans="1:19">
      <c r="A12" s="32">
        <v>4</v>
      </c>
      <c r="B12" s="33" t="s">
        <v>37</v>
      </c>
      <c r="C12" s="33" t="s">
        <v>38</v>
      </c>
      <c r="D12" s="34" t="s">
        <v>29</v>
      </c>
      <c r="E12" s="34">
        <v>1300</v>
      </c>
      <c r="F12" s="34"/>
      <c r="G12" s="34">
        <v>1300</v>
      </c>
      <c r="H12" s="34">
        <v>1300</v>
      </c>
      <c r="I12" s="34"/>
      <c r="J12" s="34"/>
      <c r="K12" s="34"/>
      <c r="L12" s="32" t="s">
        <v>34</v>
      </c>
      <c r="M12" s="34"/>
      <c r="N12" s="48">
        <v>900</v>
      </c>
      <c r="O12" s="48">
        <v>400</v>
      </c>
      <c r="P12" s="48"/>
      <c r="Q12" s="48"/>
      <c r="R12" s="48" t="s">
        <v>31</v>
      </c>
      <c r="S12" s="48"/>
    </row>
    <row r="13" s="3" customFormat="1" ht="84" customHeight="1" spans="1:19">
      <c r="A13" s="32">
        <v>5</v>
      </c>
      <c r="B13" s="33" t="s">
        <v>39</v>
      </c>
      <c r="C13" s="33" t="s">
        <v>40</v>
      </c>
      <c r="D13" s="34" t="s">
        <v>29</v>
      </c>
      <c r="E13" s="34">
        <v>7000</v>
      </c>
      <c r="F13" s="34"/>
      <c r="G13" s="34">
        <v>7000</v>
      </c>
      <c r="H13" s="34">
        <v>7000</v>
      </c>
      <c r="I13" s="34"/>
      <c r="J13" s="34"/>
      <c r="K13" s="34"/>
      <c r="L13" s="32" t="s">
        <v>41</v>
      </c>
      <c r="M13" s="34"/>
      <c r="N13" s="48">
        <v>1000</v>
      </c>
      <c r="O13" s="48">
        <v>4000</v>
      </c>
      <c r="P13" s="48">
        <v>1500</v>
      </c>
      <c r="Q13" s="48">
        <v>500</v>
      </c>
      <c r="R13" s="48" t="s">
        <v>31</v>
      </c>
      <c r="S13" s="48"/>
    </row>
    <row r="14" s="3" customFormat="1" ht="58" customHeight="1" spans="1:19">
      <c r="A14" s="32">
        <v>6</v>
      </c>
      <c r="B14" s="33" t="s">
        <v>42</v>
      </c>
      <c r="C14" s="33" t="s">
        <v>43</v>
      </c>
      <c r="D14" s="34" t="s">
        <v>29</v>
      </c>
      <c r="E14" s="34">
        <v>1100</v>
      </c>
      <c r="F14" s="34"/>
      <c r="G14" s="34">
        <v>1100</v>
      </c>
      <c r="H14" s="34">
        <v>1100</v>
      </c>
      <c r="I14" s="34"/>
      <c r="J14" s="34"/>
      <c r="K14" s="34"/>
      <c r="L14" s="32" t="s">
        <v>34</v>
      </c>
      <c r="M14" s="34"/>
      <c r="N14" s="48">
        <v>800</v>
      </c>
      <c r="O14" s="48">
        <v>300</v>
      </c>
      <c r="P14" s="33"/>
      <c r="Q14" s="33"/>
      <c r="R14" s="48" t="s">
        <v>31</v>
      </c>
      <c r="S14" s="48"/>
    </row>
    <row r="15" s="3" customFormat="1" ht="78" customHeight="1" spans="1:19">
      <c r="A15" s="32">
        <v>7</v>
      </c>
      <c r="B15" s="33" t="s">
        <v>44</v>
      </c>
      <c r="C15" s="33" t="s">
        <v>45</v>
      </c>
      <c r="D15" s="34" t="s">
        <v>29</v>
      </c>
      <c r="E15" s="34">
        <v>1800</v>
      </c>
      <c r="F15" s="34"/>
      <c r="G15" s="34">
        <v>1800</v>
      </c>
      <c r="H15" s="34">
        <v>1800</v>
      </c>
      <c r="I15" s="34"/>
      <c r="J15" s="34"/>
      <c r="K15" s="34"/>
      <c r="L15" s="32" t="s">
        <v>46</v>
      </c>
      <c r="M15" s="34"/>
      <c r="N15" s="48"/>
      <c r="O15" s="48">
        <v>800</v>
      </c>
      <c r="P15" s="48">
        <v>1000</v>
      </c>
      <c r="Q15" s="33"/>
      <c r="R15" s="48" t="s">
        <v>31</v>
      </c>
      <c r="S15" s="48"/>
    </row>
    <row r="16" s="3" customFormat="1" ht="50" customHeight="1" spans="1:19">
      <c r="A16" s="32">
        <v>8</v>
      </c>
      <c r="B16" s="33" t="s">
        <v>47</v>
      </c>
      <c r="C16" s="33" t="s">
        <v>48</v>
      </c>
      <c r="D16" s="34" t="s">
        <v>29</v>
      </c>
      <c r="E16" s="34">
        <v>600</v>
      </c>
      <c r="F16" s="34"/>
      <c r="G16" s="34">
        <v>600</v>
      </c>
      <c r="H16" s="34">
        <v>600</v>
      </c>
      <c r="I16" s="34"/>
      <c r="J16" s="34"/>
      <c r="K16" s="34"/>
      <c r="L16" s="32">
        <v>2025</v>
      </c>
      <c r="M16" s="34"/>
      <c r="N16" s="48"/>
      <c r="O16" s="48"/>
      <c r="P16" s="48"/>
      <c r="Q16" s="48">
        <v>600</v>
      </c>
      <c r="R16" s="48" t="s">
        <v>31</v>
      </c>
      <c r="S16" s="48"/>
    </row>
    <row r="17" s="3" customFormat="1" ht="90" customHeight="1" spans="1:19">
      <c r="A17" s="32">
        <v>9</v>
      </c>
      <c r="B17" s="33" t="s">
        <v>49</v>
      </c>
      <c r="C17" s="33" t="s">
        <v>50</v>
      </c>
      <c r="D17" s="34" t="s">
        <v>29</v>
      </c>
      <c r="E17" s="34">
        <v>5400</v>
      </c>
      <c r="F17" s="34"/>
      <c r="G17" s="34">
        <v>5400</v>
      </c>
      <c r="H17" s="34">
        <v>5400</v>
      </c>
      <c r="I17" s="34"/>
      <c r="J17" s="34"/>
      <c r="K17" s="34"/>
      <c r="L17" s="32" t="s">
        <v>51</v>
      </c>
      <c r="M17" s="49"/>
      <c r="N17" s="49"/>
      <c r="O17" s="34">
        <v>3600</v>
      </c>
      <c r="P17" s="48">
        <v>1300</v>
      </c>
      <c r="Q17" s="48">
        <v>500</v>
      </c>
      <c r="R17" s="48" t="s">
        <v>31</v>
      </c>
      <c r="S17" s="48"/>
    </row>
    <row r="18" s="3" customFormat="1" ht="52" customHeight="1" spans="1:19">
      <c r="A18" s="32">
        <v>10</v>
      </c>
      <c r="B18" s="33" t="s">
        <v>52</v>
      </c>
      <c r="C18" s="33" t="s">
        <v>53</v>
      </c>
      <c r="D18" s="34" t="s">
        <v>29</v>
      </c>
      <c r="E18" s="34">
        <v>500</v>
      </c>
      <c r="F18" s="34"/>
      <c r="G18" s="34">
        <v>500</v>
      </c>
      <c r="H18" s="34">
        <v>500</v>
      </c>
      <c r="I18" s="34"/>
      <c r="J18" s="34"/>
      <c r="K18" s="34"/>
      <c r="L18" s="32" t="s">
        <v>54</v>
      </c>
      <c r="M18" s="34"/>
      <c r="N18" s="48">
        <v>300</v>
      </c>
      <c r="O18" s="48">
        <v>200</v>
      </c>
      <c r="P18" s="48"/>
      <c r="Q18" s="33"/>
      <c r="R18" s="48" t="s">
        <v>31</v>
      </c>
      <c r="S18" s="48"/>
    </row>
    <row r="19" s="3" customFormat="1" ht="40" customHeight="1" spans="1:19">
      <c r="A19" s="32">
        <v>11</v>
      </c>
      <c r="B19" s="33" t="s">
        <v>55</v>
      </c>
      <c r="C19" s="33" t="s">
        <v>56</v>
      </c>
      <c r="D19" s="34" t="s">
        <v>29</v>
      </c>
      <c r="E19" s="34">
        <v>5000</v>
      </c>
      <c r="F19" s="34"/>
      <c r="G19" s="34">
        <v>5000</v>
      </c>
      <c r="H19" s="34">
        <v>5000</v>
      </c>
      <c r="I19" s="34"/>
      <c r="J19" s="34"/>
      <c r="K19" s="34"/>
      <c r="L19" s="32" t="s">
        <v>57</v>
      </c>
      <c r="M19" s="34">
        <v>2000</v>
      </c>
      <c r="N19" s="48">
        <v>2000</v>
      </c>
      <c r="O19" s="48">
        <v>1000</v>
      </c>
      <c r="P19" s="33"/>
      <c r="Q19" s="33"/>
      <c r="R19" s="48" t="s">
        <v>31</v>
      </c>
      <c r="S19" s="48"/>
    </row>
    <row r="20" s="3" customFormat="1" ht="95" customHeight="1" spans="1:19">
      <c r="A20" s="32">
        <v>12</v>
      </c>
      <c r="B20" s="33" t="s">
        <v>58</v>
      </c>
      <c r="C20" s="33" t="s">
        <v>59</v>
      </c>
      <c r="D20" s="34" t="s">
        <v>29</v>
      </c>
      <c r="E20" s="34">
        <v>16500</v>
      </c>
      <c r="F20" s="34"/>
      <c r="G20" s="34">
        <v>16500</v>
      </c>
      <c r="H20" s="34">
        <v>16500</v>
      </c>
      <c r="I20" s="34"/>
      <c r="J20" s="34"/>
      <c r="K20" s="34"/>
      <c r="L20" s="32" t="s">
        <v>54</v>
      </c>
      <c r="M20" s="34"/>
      <c r="N20" s="48">
        <v>8000</v>
      </c>
      <c r="O20" s="48">
        <v>5000</v>
      </c>
      <c r="P20" s="48">
        <v>3500</v>
      </c>
      <c r="Q20" s="33"/>
      <c r="R20" s="48" t="s">
        <v>31</v>
      </c>
      <c r="S20" s="48"/>
    </row>
    <row r="21" s="2" customFormat="1" ht="48" customHeight="1" spans="1:19">
      <c r="A21" s="32">
        <v>13</v>
      </c>
      <c r="B21" s="35" t="s">
        <v>60</v>
      </c>
      <c r="C21" s="35" t="s">
        <v>61</v>
      </c>
      <c r="D21" s="36" t="s">
        <v>29</v>
      </c>
      <c r="E21" s="36">
        <v>550</v>
      </c>
      <c r="F21" s="36"/>
      <c r="G21" s="36">
        <v>550</v>
      </c>
      <c r="H21" s="36">
        <v>550</v>
      </c>
      <c r="I21" s="36"/>
      <c r="J21" s="36"/>
      <c r="K21" s="36"/>
      <c r="L21" s="32">
        <v>2023</v>
      </c>
      <c r="M21" s="49"/>
      <c r="N21" s="36"/>
      <c r="O21" s="36">
        <v>550</v>
      </c>
      <c r="P21" s="36"/>
      <c r="Q21" s="36"/>
      <c r="R21" s="48" t="s">
        <v>31</v>
      </c>
      <c r="S21" s="48"/>
    </row>
    <row r="22" s="2" customFormat="1" ht="40" customHeight="1" spans="1:19">
      <c r="A22" s="32">
        <v>14</v>
      </c>
      <c r="B22" s="35" t="s">
        <v>62</v>
      </c>
      <c r="C22" s="35" t="s">
        <v>63</v>
      </c>
      <c r="D22" s="36" t="s">
        <v>29</v>
      </c>
      <c r="E22" s="36">
        <v>200</v>
      </c>
      <c r="F22" s="36"/>
      <c r="G22" s="36">
        <v>200</v>
      </c>
      <c r="H22" s="36">
        <v>200</v>
      </c>
      <c r="I22" s="36"/>
      <c r="J22" s="36"/>
      <c r="K22" s="36"/>
      <c r="L22" s="32">
        <v>2023</v>
      </c>
      <c r="M22" s="49"/>
      <c r="N22" s="36"/>
      <c r="O22" s="36">
        <v>200</v>
      </c>
      <c r="P22" s="36"/>
      <c r="Q22" s="36"/>
      <c r="R22" s="48" t="s">
        <v>31</v>
      </c>
      <c r="S22" s="48"/>
    </row>
    <row r="23" s="2" customFormat="1" ht="38" customHeight="1" spans="1:19">
      <c r="A23" s="32">
        <v>15</v>
      </c>
      <c r="B23" s="35" t="s">
        <v>64</v>
      </c>
      <c r="C23" s="35" t="s">
        <v>65</v>
      </c>
      <c r="D23" s="36" t="s">
        <v>29</v>
      </c>
      <c r="E23" s="36">
        <v>200</v>
      </c>
      <c r="F23" s="36"/>
      <c r="G23" s="36">
        <v>200</v>
      </c>
      <c r="H23" s="36">
        <v>200</v>
      </c>
      <c r="I23" s="36"/>
      <c r="J23" s="36"/>
      <c r="K23" s="36"/>
      <c r="L23" s="32">
        <v>2023</v>
      </c>
      <c r="M23" s="49"/>
      <c r="N23" s="36"/>
      <c r="O23" s="36">
        <v>200</v>
      </c>
      <c r="P23" s="36"/>
      <c r="Q23" s="36"/>
      <c r="R23" s="48" t="s">
        <v>31</v>
      </c>
      <c r="S23" s="48"/>
    </row>
    <row r="24" s="2" customFormat="1" ht="50" customHeight="1" spans="1:19">
      <c r="A24" s="32">
        <v>16</v>
      </c>
      <c r="B24" s="35" t="s">
        <v>66</v>
      </c>
      <c r="C24" s="35" t="s">
        <v>67</v>
      </c>
      <c r="D24" s="36" t="s">
        <v>29</v>
      </c>
      <c r="E24" s="36">
        <v>500</v>
      </c>
      <c r="F24" s="36"/>
      <c r="G24" s="36">
        <v>500</v>
      </c>
      <c r="H24" s="36">
        <v>500</v>
      </c>
      <c r="I24" s="36"/>
      <c r="J24" s="36"/>
      <c r="K24" s="36"/>
      <c r="L24" s="32">
        <v>2023</v>
      </c>
      <c r="M24" s="49"/>
      <c r="N24" s="36"/>
      <c r="O24" s="36">
        <v>500</v>
      </c>
      <c r="P24" s="36"/>
      <c r="Q24" s="36"/>
      <c r="R24" s="48" t="s">
        <v>31</v>
      </c>
      <c r="S24" s="48"/>
    </row>
    <row r="25" s="2" customFormat="1" ht="54" customHeight="1" spans="1:19">
      <c r="A25" s="32">
        <v>17</v>
      </c>
      <c r="B25" s="35" t="s">
        <v>68</v>
      </c>
      <c r="C25" s="35" t="s">
        <v>69</v>
      </c>
      <c r="D25" s="36" t="s">
        <v>29</v>
      </c>
      <c r="E25" s="36">
        <v>2000</v>
      </c>
      <c r="F25" s="36"/>
      <c r="G25" s="36">
        <v>2000</v>
      </c>
      <c r="H25" s="36"/>
      <c r="I25" s="36"/>
      <c r="J25" s="36">
        <v>2000</v>
      </c>
      <c r="K25" s="36"/>
      <c r="L25" s="32" t="s">
        <v>34</v>
      </c>
      <c r="M25" s="49"/>
      <c r="N25" s="36">
        <v>1000</v>
      </c>
      <c r="O25" s="36">
        <v>1000</v>
      </c>
      <c r="P25" s="36"/>
      <c r="Q25" s="36"/>
      <c r="R25" s="48" t="s">
        <v>31</v>
      </c>
      <c r="S25" s="48"/>
    </row>
    <row r="26" s="2" customFormat="1" ht="55" customHeight="1" spans="1:19">
      <c r="A26" s="32">
        <v>18</v>
      </c>
      <c r="B26" s="35" t="s">
        <v>70</v>
      </c>
      <c r="C26" s="35" t="s">
        <v>71</v>
      </c>
      <c r="D26" s="36" t="s">
        <v>29</v>
      </c>
      <c r="E26" s="36">
        <v>780</v>
      </c>
      <c r="F26" s="36"/>
      <c r="G26" s="36">
        <v>780</v>
      </c>
      <c r="H26" s="36">
        <v>780</v>
      </c>
      <c r="I26" s="36"/>
      <c r="J26" s="36"/>
      <c r="K26" s="36"/>
      <c r="L26" s="32" t="s">
        <v>34</v>
      </c>
      <c r="M26" s="49"/>
      <c r="N26" s="36">
        <v>500</v>
      </c>
      <c r="O26" s="36">
        <v>280</v>
      </c>
      <c r="P26" s="36"/>
      <c r="Q26" s="36"/>
      <c r="R26" s="48" t="s">
        <v>31</v>
      </c>
      <c r="S26" s="48"/>
    </row>
    <row r="27" s="2" customFormat="1" ht="54" customHeight="1" spans="1:19">
      <c r="A27" s="32">
        <v>19</v>
      </c>
      <c r="B27" s="35" t="s">
        <v>72</v>
      </c>
      <c r="C27" s="35" t="s">
        <v>73</v>
      </c>
      <c r="D27" s="36" t="s">
        <v>29</v>
      </c>
      <c r="E27" s="36">
        <v>2000</v>
      </c>
      <c r="F27" s="36"/>
      <c r="G27" s="36">
        <v>2000</v>
      </c>
      <c r="H27" s="36">
        <v>2000</v>
      </c>
      <c r="I27" s="36"/>
      <c r="J27" s="36"/>
      <c r="K27" s="36"/>
      <c r="L27" s="32" t="s">
        <v>34</v>
      </c>
      <c r="M27" s="49"/>
      <c r="N27" s="36">
        <v>1500</v>
      </c>
      <c r="O27" s="36">
        <v>500</v>
      </c>
      <c r="P27" s="36"/>
      <c r="Q27" s="36"/>
      <c r="R27" s="48" t="s">
        <v>31</v>
      </c>
      <c r="S27" s="48"/>
    </row>
    <row r="28" s="2" customFormat="1" ht="99" customHeight="1" spans="1:19">
      <c r="A28" s="32">
        <v>20</v>
      </c>
      <c r="B28" s="35" t="s">
        <v>74</v>
      </c>
      <c r="C28" s="35" t="s">
        <v>75</v>
      </c>
      <c r="D28" s="36" t="s">
        <v>29</v>
      </c>
      <c r="E28" s="36">
        <v>23000</v>
      </c>
      <c r="F28" s="36"/>
      <c r="G28" s="36">
        <v>23000</v>
      </c>
      <c r="H28" s="36">
        <v>23000</v>
      </c>
      <c r="I28" s="36"/>
      <c r="J28" s="36"/>
      <c r="K28" s="36"/>
      <c r="L28" s="32" t="s">
        <v>76</v>
      </c>
      <c r="M28" s="49">
        <v>5000</v>
      </c>
      <c r="N28" s="36">
        <v>5000</v>
      </c>
      <c r="O28" s="36">
        <v>5000</v>
      </c>
      <c r="P28" s="36">
        <v>5000</v>
      </c>
      <c r="Q28" s="36">
        <v>3000</v>
      </c>
      <c r="R28" s="48" t="s">
        <v>31</v>
      </c>
      <c r="S28" s="48"/>
    </row>
    <row r="29" s="4" customFormat="1" ht="95" customHeight="1" spans="1:19">
      <c r="A29" s="32">
        <v>21</v>
      </c>
      <c r="B29" s="37" t="s">
        <v>77</v>
      </c>
      <c r="C29" s="37" t="s">
        <v>78</v>
      </c>
      <c r="D29" s="32" t="s">
        <v>29</v>
      </c>
      <c r="E29" s="38">
        <v>560</v>
      </c>
      <c r="F29" s="32"/>
      <c r="G29" s="38">
        <v>560</v>
      </c>
      <c r="H29" s="32"/>
      <c r="I29" s="32"/>
      <c r="J29" s="32"/>
      <c r="K29" s="32">
        <v>560</v>
      </c>
      <c r="L29" s="32" t="s">
        <v>34</v>
      </c>
      <c r="M29" s="32"/>
      <c r="N29" s="32">
        <v>300</v>
      </c>
      <c r="O29" s="32">
        <v>260</v>
      </c>
      <c r="P29" s="32"/>
      <c r="Q29" s="32"/>
      <c r="R29" s="48" t="s">
        <v>31</v>
      </c>
      <c r="S29" s="51"/>
    </row>
    <row r="30" s="2" customFormat="1" ht="65" customHeight="1" spans="1:19">
      <c r="A30" s="32">
        <v>22</v>
      </c>
      <c r="B30" s="35" t="s">
        <v>79</v>
      </c>
      <c r="C30" s="35" t="s">
        <v>80</v>
      </c>
      <c r="D30" s="36" t="s">
        <v>29</v>
      </c>
      <c r="E30" s="36">
        <v>6700</v>
      </c>
      <c r="F30" s="36"/>
      <c r="G30" s="36">
        <v>6700</v>
      </c>
      <c r="H30" s="39">
        <v>6700</v>
      </c>
      <c r="I30" s="36"/>
      <c r="J30" s="36"/>
      <c r="K30" s="36"/>
      <c r="L30" s="32" t="s">
        <v>34</v>
      </c>
      <c r="M30" s="49"/>
      <c r="N30" s="36">
        <v>4000</v>
      </c>
      <c r="O30" s="36">
        <v>2700</v>
      </c>
      <c r="P30" s="36"/>
      <c r="Q30" s="36"/>
      <c r="R30" s="48" t="s">
        <v>81</v>
      </c>
      <c r="S30" s="48"/>
    </row>
    <row r="31" s="2" customFormat="1" ht="59" customHeight="1" spans="1:19">
      <c r="A31" s="32">
        <v>23</v>
      </c>
      <c r="B31" s="35" t="s">
        <v>82</v>
      </c>
      <c r="C31" s="35" t="s">
        <v>83</v>
      </c>
      <c r="D31" s="36" t="s">
        <v>29</v>
      </c>
      <c r="E31" s="36">
        <v>3000</v>
      </c>
      <c r="F31" s="36"/>
      <c r="G31" s="36">
        <v>3000</v>
      </c>
      <c r="H31" s="36">
        <v>2500</v>
      </c>
      <c r="I31" s="36">
        <v>500</v>
      </c>
      <c r="J31" s="36"/>
      <c r="K31" s="36"/>
      <c r="L31" s="32">
        <v>2024</v>
      </c>
      <c r="M31" s="49"/>
      <c r="N31" s="36"/>
      <c r="O31" s="36"/>
      <c r="P31" s="36">
        <v>3000</v>
      </c>
      <c r="Q31" s="36"/>
      <c r="R31" s="48" t="s">
        <v>81</v>
      </c>
      <c r="S31" s="48"/>
    </row>
    <row r="32" s="2" customFormat="1" ht="71" customHeight="1" spans="1:19">
      <c r="A32" s="32">
        <v>24</v>
      </c>
      <c r="B32" s="35" t="s">
        <v>84</v>
      </c>
      <c r="C32" s="35" t="s">
        <v>85</v>
      </c>
      <c r="D32" s="36" t="s">
        <v>29</v>
      </c>
      <c r="E32" s="36">
        <v>4000</v>
      </c>
      <c r="F32" s="36"/>
      <c r="G32" s="36">
        <v>4000</v>
      </c>
      <c r="H32" s="36">
        <v>4000</v>
      </c>
      <c r="I32" s="36"/>
      <c r="J32" s="36"/>
      <c r="K32" s="36"/>
      <c r="L32" s="32">
        <v>2025</v>
      </c>
      <c r="M32" s="49"/>
      <c r="N32" s="36"/>
      <c r="O32" s="36"/>
      <c r="P32" s="36"/>
      <c r="Q32" s="36">
        <v>4000</v>
      </c>
      <c r="R32" s="48" t="s">
        <v>81</v>
      </c>
      <c r="S32" s="48"/>
    </row>
    <row r="33" s="2" customFormat="1" ht="46" customHeight="1" spans="1:19">
      <c r="A33" s="32">
        <v>25</v>
      </c>
      <c r="B33" s="35" t="s">
        <v>86</v>
      </c>
      <c r="C33" s="40" t="s">
        <v>87</v>
      </c>
      <c r="D33" s="36" t="s">
        <v>29</v>
      </c>
      <c r="E33" s="41">
        <v>600</v>
      </c>
      <c r="F33" s="36"/>
      <c r="G33" s="41">
        <v>600</v>
      </c>
      <c r="H33" s="41">
        <v>600</v>
      </c>
      <c r="I33" s="36"/>
      <c r="J33" s="36"/>
      <c r="K33" s="36"/>
      <c r="L33" s="32" t="s">
        <v>34</v>
      </c>
      <c r="M33" s="49"/>
      <c r="N33" s="41">
        <v>500</v>
      </c>
      <c r="O33" s="41">
        <v>100</v>
      </c>
      <c r="P33" s="36"/>
      <c r="Q33" s="36"/>
      <c r="R33" s="48" t="s">
        <v>88</v>
      </c>
      <c r="S33" s="48"/>
    </row>
    <row r="34" s="2" customFormat="1" ht="46" customHeight="1" spans="1:19">
      <c r="A34" s="32">
        <v>26</v>
      </c>
      <c r="B34" s="35" t="s">
        <v>89</v>
      </c>
      <c r="C34" s="40" t="s">
        <v>90</v>
      </c>
      <c r="D34" s="36" t="s">
        <v>29</v>
      </c>
      <c r="E34" s="41">
        <v>500</v>
      </c>
      <c r="F34" s="36"/>
      <c r="G34" s="41">
        <v>500</v>
      </c>
      <c r="H34" s="41">
        <v>500</v>
      </c>
      <c r="I34" s="36"/>
      <c r="J34" s="36"/>
      <c r="K34" s="36"/>
      <c r="L34" s="32" t="s">
        <v>34</v>
      </c>
      <c r="M34" s="49"/>
      <c r="N34" s="41">
        <v>100</v>
      </c>
      <c r="O34" s="41">
        <v>400</v>
      </c>
      <c r="P34" s="36"/>
      <c r="Q34" s="36"/>
      <c r="R34" s="48" t="s">
        <v>88</v>
      </c>
      <c r="S34" s="48"/>
    </row>
    <row r="35" s="3" customFormat="1" ht="56" customHeight="1" spans="1:19">
      <c r="A35" s="32">
        <v>27</v>
      </c>
      <c r="B35" s="42" t="s">
        <v>91</v>
      </c>
      <c r="C35" s="33" t="s">
        <v>92</v>
      </c>
      <c r="D35" s="34" t="s">
        <v>29</v>
      </c>
      <c r="E35" s="34">
        <v>1000</v>
      </c>
      <c r="F35" s="34"/>
      <c r="G35" s="34">
        <v>1000</v>
      </c>
      <c r="H35" s="34"/>
      <c r="I35" s="34"/>
      <c r="J35" s="34">
        <v>1000</v>
      </c>
      <c r="K35" s="34"/>
      <c r="L35" s="32">
        <v>2022</v>
      </c>
      <c r="M35" s="49"/>
      <c r="N35" s="34">
        <v>1000</v>
      </c>
      <c r="O35" s="34"/>
      <c r="P35" s="33"/>
      <c r="Q35" s="33"/>
      <c r="R35" s="34" t="s">
        <v>93</v>
      </c>
      <c r="S35" s="48"/>
    </row>
    <row r="36" s="3" customFormat="1" ht="43" customHeight="1" spans="1:19">
      <c r="A36" s="32">
        <v>28</v>
      </c>
      <c r="B36" s="42" t="s">
        <v>94</v>
      </c>
      <c r="C36" s="33" t="s">
        <v>95</v>
      </c>
      <c r="D36" s="34" t="s">
        <v>29</v>
      </c>
      <c r="E36" s="34">
        <v>500</v>
      </c>
      <c r="F36" s="34"/>
      <c r="G36" s="34">
        <v>500</v>
      </c>
      <c r="H36" s="34"/>
      <c r="I36" s="34"/>
      <c r="J36" s="34"/>
      <c r="K36" s="34">
        <v>500</v>
      </c>
      <c r="L36" s="32">
        <v>2022</v>
      </c>
      <c r="M36" s="49"/>
      <c r="N36" s="34">
        <v>500</v>
      </c>
      <c r="O36" s="34"/>
      <c r="P36" s="48"/>
      <c r="Q36" s="48"/>
      <c r="R36" s="48" t="s">
        <v>93</v>
      </c>
      <c r="S36" s="48"/>
    </row>
    <row r="37" s="2" customFormat="1" ht="25" customHeight="1" spans="1:19">
      <c r="A37" s="29" t="s">
        <v>96</v>
      </c>
      <c r="B37" s="29"/>
      <c r="C37" s="29"/>
      <c r="D37" s="30"/>
      <c r="E37" s="31">
        <f>SUM(E38:E54)</f>
        <v>69565</v>
      </c>
      <c r="F37" s="31"/>
      <c r="G37" s="31">
        <f t="shared" ref="F37:Q37" si="4">SUM(G38:G54)</f>
        <v>69565</v>
      </c>
      <c r="H37" s="31">
        <f t="shared" si="4"/>
        <v>42565</v>
      </c>
      <c r="I37" s="31"/>
      <c r="J37" s="31"/>
      <c r="K37" s="31">
        <f t="shared" si="4"/>
        <v>27000</v>
      </c>
      <c r="L37" s="31"/>
      <c r="M37" s="31"/>
      <c r="N37" s="31">
        <f t="shared" si="4"/>
        <v>29000</v>
      </c>
      <c r="O37" s="31">
        <f t="shared" si="4"/>
        <v>25365</v>
      </c>
      <c r="P37" s="31">
        <f t="shared" si="4"/>
        <v>8900</v>
      </c>
      <c r="Q37" s="31">
        <f t="shared" si="4"/>
        <v>6300</v>
      </c>
      <c r="R37" s="30"/>
      <c r="S37" s="54"/>
    </row>
    <row r="38" s="5" customFormat="1" ht="71" customHeight="1" spans="1:19">
      <c r="A38" s="32">
        <v>1</v>
      </c>
      <c r="B38" s="37" t="s">
        <v>97</v>
      </c>
      <c r="C38" s="37" t="s">
        <v>98</v>
      </c>
      <c r="D38" s="32" t="s">
        <v>29</v>
      </c>
      <c r="E38" s="38">
        <v>3000</v>
      </c>
      <c r="F38" s="32"/>
      <c r="G38" s="38">
        <v>3000</v>
      </c>
      <c r="H38" s="32">
        <v>3000</v>
      </c>
      <c r="I38" s="32"/>
      <c r="J38" s="32"/>
      <c r="K38" s="32"/>
      <c r="L38" s="32" t="s">
        <v>41</v>
      </c>
      <c r="M38" s="50"/>
      <c r="N38" s="32">
        <v>1000</v>
      </c>
      <c r="O38" s="32">
        <v>1000</v>
      </c>
      <c r="P38" s="32">
        <v>1000</v>
      </c>
      <c r="Q38" s="32"/>
      <c r="R38" s="48" t="s">
        <v>31</v>
      </c>
      <c r="S38" s="32"/>
    </row>
    <row r="39" s="5" customFormat="1" ht="50" customHeight="1" spans="1:19">
      <c r="A39" s="32">
        <v>2</v>
      </c>
      <c r="B39" s="37" t="s">
        <v>99</v>
      </c>
      <c r="C39" s="37" t="s">
        <v>100</v>
      </c>
      <c r="D39" s="32" t="s">
        <v>29</v>
      </c>
      <c r="E39" s="38">
        <v>2000</v>
      </c>
      <c r="F39" s="32"/>
      <c r="G39" s="38">
        <v>2000</v>
      </c>
      <c r="H39" s="32">
        <v>2000</v>
      </c>
      <c r="I39" s="32"/>
      <c r="J39" s="32"/>
      <c r="K39" s="32"/>
      <c r="L39" s="32" t="s">
        <v>34</v>
      </c>
      <c r="M39" s="50"/>
      <c r="N39" s="32">
        <v>1000</v>
      </c>
      <c r="O39" s="32">
        <v>1000</v>
      </c>
      <c r="P39" s="32"/>
      <c r="Q39" s="32"/>
      <c r="R39" s="48" t="s">
        <v>31</v>
      </c>
      <c r="S39" s="32"/>
    </row>
    <row r="40" s="5" customFormat="1" ht="49" customHeight="1" spans="1:19">
      <c r="A40" s="32">
        <v>3</v>
      </c>
      <c r="B40" s="37" t="s">
        <v>101</v>
      </c>
      <c r="C40" s="37" t="s">
        <v>102</v>
      </c>
      <c r="D40" s="32" t="s">
        <v>29</v>
      </c>
      <c r="E40" s="38">
        <v>565</v>
      </c>
      <c r="F40" s="32"/>
      <c r="G40" s="38">
        <v>565</v>
      </c>
      <c r="H40" s="32">
        <v>565</v>
      </c>
      <c r="I40" s="32"/>
      <c r="J40" s="32"/>
      <c r="K40" s="32"/>
      <c r="L40" s="32">
        <v>2023</v>
      </c>
      <c r="M40" s="50"/>
      <c r="N40" s="32"/>
      <c r="O40" s="32">
        <v>565</v>
      </c>
      <c r="P40" s="32"/>
      <c r="Q40" s="32"/>
      <c r="R40" s="48" t="s">
        <v>31</v>
      </c>
      <c r="S40" s="32"/>
    </row>
    <row r="41" s="5" customFormat="1" ht="53" customHeight="1" spans="1:19">
      <c r="A41" s="32">
        <v>4</v>
      </c>
      <c r="B41" s="37" t="s">
        <v>103</v>
      </c>
      <c r="C41" s="37" t="s">
        <v>104</v>
      </c>
      <c r="D41" s="32" t="s">
        <v>29</v>
      </c>
      <c r="E41" s="38">
        <v>1000</v>
      </c>
      <c r="F41" s="32"/>
      <c r="G41" s="38">
        <v>1000</v>
      </c>
      <c r="H41" s="32">
        <v>1000</v>
      </c>
      <c r="I41" s="32"/>
      <c r="J41" s="32"/>
      <c r="K41" s="32"/>
      <c r="L41" s="32">
        <v>2023</v>
      </c>
      <c r="M41" s="32"/>
      <c r="N41" s="32"/>
      <c r="O41" s="32">
        <v>1000</v>
      </c>
      <c r="P41" s="32"/>
      <c r="Q41" s="32"/>
      <c r="R41" s="48" t="s">
        <v>31</v>
      </c>
      <c r="S41" s="32"/>
    </row>
    <row r="42" s="5" customFormat="1" ht="50" customHeight="1" spans="1:19">
      <c r="A42" s="32">
        <v>5</v>
      </c>
      <c r="B42" s="37" t="s">
        <v>105</v>
      </c>
      <c r="C42" s="37" t="s">
        <v>106</v>
      </c>
      <c r="D42" s="32" t="s">
        <v>29</v>
      </c>
      <c r="E42" s="38">
        <v>1700</v>
      </c>
      <c r="F42" s="32"/>
      <c r="G42" s="38">
        <v>1700</v>
      </c>
      <c r="H42" s="32">
        <v>1700</v>
      </c>
      <c r="I42" s="32"/>
      <c r="J42" s="32"/>
      <c r="K42" s="32"/>
      <c r="L42" s="32">
        <v>2025</v>
      </c>
      <c r="M42" s="32"/>
      <c r="N42" s="32"/>
      <c r="O42" s="32"/>
      <c r="P42" s="32"/>
      <c r="Q42" s="32">
        <v>1700</v>
      </c>
      <c r="R42" s="48" t="s">
        <v>31</v>
      </c>
      <c r="S42" s="32"/>
    </row>
    <row r="43" s="5" customFormat="1" ht="102" customHeight="1" spans="1:19">
      <c r="A43" s="32">
        <v>6</v>
      </c>
      <c r="B43" s="37" t="s">
        <v>107</v>
      </c>
      <c r="C43" s="37" t="s">
        <v>108</v>
      </c>
      <c r="D43" s="32" t="s">
        <v>29</v>
      </c>
      <c r="E43" s="38">
        <v>4800</v>
      </c>
      <c r="F43" s="32"/>
      <c r="G43" s="38">
        <v>4800</v>
      </c>
      <c r="H43" s="32">
        <v>4800</v>
      </c>
      <c r="I43" s="32"/>
      <c r="J43" s="32"/>
      <c r="K43" s="32"/>
      <c r="L43" s="51" t="s">
        <v>41</v>
      </c>
      <c r="M43" s="50"/>
      <c r="N43" s="32">
        <v>1500</v>
      </c>
      <c r="O43" s="32">
        <v>1700</v>
      </c>
      <c r="P43" s="32">
        <v>500</v>
      </c>
      <c r="Q43" s="32">
        <v>1100</v>
      </c>
      <c r="R43" s="48" t="s">
        <v>31</v>
      </c>
      <c r="S43" s="32"/>
    </row>
    <row r="44" s="5" customFormat="1" ht="83" customHeight="1" spans="1:19">
      <c r="A44" s="32">
        <v>7</v>
      </c>
      <c r="B44" s="37" t="s">
        <v>109</v>
      </c>
      <c r="C44" s="37" t="s">
        <v>110</v>
      </c>
      <c r="D44" s="32" t="s">
        <v>29</v>
      </c>
      <c r="E44" s="38">
        <v>12000</v>
      </c>
      <c r="F44" s="32"/>
      <c r="G44" s="38">
        <v>12000</v>
      </c>
      <c r="H44" s="32">
        <v>12000</v>
      </c>
      <c r="I44" s="32"/>
      <c r="J44" s="32"/>
      <c r="K44" s="32"/>
      <c r="L44" s="32" t="s">
        <v>51</v>
      </c>
      <c r="M44" s="32"/>
      <c r="N44" s="32"/>
      <c r="O44" s="32">
        <v>6000</v>
      </c>
      <c r="P44" s="32">
        <v>4000</v>
      </c>
      <c r="Q44" s="32">
        <v>2000</v>
      </c>
      <c r="R44" s="48" t="s">
        <v>31</v>
      </c>
      <c r="S44" s="32"/>
    </row>
    <row r="45" s="5" customFormat="1" ht="54" customHeight="1" spans="1:19">
      <c r="A45" s="32">
        <v>8</v>
      </c>
      <c r="B45" s="37" t="s">
        <v>111</v>
      </c>
      <c r="C45" s="37" t="s">
        <v>112</v>
      </c>
      <c r="D45" s="32" t="s">
        <v>29</v>
      </c>
      <c r="E45" s="38">
        <v>2000</v>
      </c>
      <c r="F45" s="32"/>
      <c r="G45" s="38">
        <v>2000</v>
      </c>
      <c r="H45" s="32">
        <v>2000</v>
      </c>
      <c r="I45" s="32"/>
      <c r="J45" s="32"/>
      <c r="K45" s="32"/>
      <c r="L45" s="32" t="s">
        <v>54</v>
      </c>
      <c r="M45" s="32"/>
      <c r="N45" s="32">
        <v>700</v>
      </c>
      <c r="O45" s="32">
        <v>800</v>
      </c>
      <c r="P45" s="32">
        <v>500</v>
      </c>
      <c r="Q45" s="32"/>
      <c r="R45" s="48" t="s">
        <v>31</v>
      </c>
      <c r="S45" s="32"/>
    </row>
    <row r="46" s="5" customFormat="1" ht="36" customHeight="1" spans="1:19">
      <c r="A46" s="32">
        <v>9</v>
      </c>
      <c r="B46" s="37" t="s">
        <v>113</v>
      </c>
      <c r="C46" s="37" t="s">
        <v>114</v>
      </c>
      <c r="D46" s="32" t="s">
        <v>29</v>
      </c>
      <c r="E46" s="38">
        <v>1500</v>
      </c>
      <c r="F46" s="32"/>
      <c r="G46" s="38">
        <v>1500</v>
      </c>
      <c r="H46" s="32">
        <v>1500</v>
      </c>
      <c r="I46" s="32"/>
      <c r="J46" s="32"/>
      <c r="K46" s="32"/>
      <c r="L46" s="32" t="s">
        <v>51</v>
      </c>
      <c r="M46" s="32"/>
      <c r="N46" s="32"/>
      <c r="O46" s="32">
        <v>800</v>
      </c>
      <c r="P46" s="32">
        <v>500</v>
      </c>
      <c r="Q46" s="32">
        <v>200</v>
      </c>
      <c r="R46" s="48" t="s">
        <v>31</v>
      </c>
      <c r="S46" s="32"/>
    </row>
    <row r="47" s="5" customFormat="1" ht="43" customHeight="1" spans="1:19">
      <c r="A47" s="32">
        <v>10</v>
      </c>
      <c r="B47" s="35" t="s">
        <v>115</v>
      </c>
      <c r="C47" s="43" t="s">
        <v>116</v>
      </c>
      <c r="D47" s="36" t="s">
        <v>29</v>
      </c>
      <c r="E47" s="44">
        <v>1000</v>
      </c>
      <c r="F47" s="36"/>
      <c r="G47" s="44">
        <v>1000</v>
      </c>
      <c r="H47" s="44">
        <v>1000</v>
      </c>
      <c r="I47" s="36"/>
      <c r="J47" s="36"/>
      <c r="K47" s="36"/>
      <c r="L47" s="32" t="s">
        <v>46</v>
      </c>
      <c r="M47" s="36"/>
      <c r="N47" s="36"/>
      <c r="O47" s="36">
        <v>600</v>
      </c>
      <c r="P47" s="36">
        <v>400</v>
      </c>
      <c r="Q47" s="36"/>
      <c r="R47" s="48" t="s">
        <v>31</v>
      </c>
      <c r="S47" s="32"/>
    </row>
    <row r="48" s="5" customFormat="1" ht="52" customHeight="1" spans="1:19">
      <c r="A48" s="32">
        <v>11</v>
      </c>
      <c r="B48" s="35" t="s">
        <v>117</v>
      </c>
      <c r="C48" s="43" t="s">
        <v>118</v>
      </c>
      <c r="D48" s="36" t="s">
        <v>29</v>
      </c>
      <c r="E48" s="44">
        <v>2000</v>
      </c>
      <c r="F48" s="36"/>
      <c r="G48" s="44">
        <v>2000</v>
      </c>
      <c r="H48" s="44">
        <v>2000</v>
      </c>
      <c r="I48" s="36"/>
      <c r="J48" s="36"/>
      <c r="K48" s="36"/>
      <c r="L48" s="32" t="s">
        <v>51</v>
      </c>
      <c r="M48" s="36"/>
      <c r="N48" s="36"/>
      <c r="O48" s="36">
        <v>1000</v>
      </c>
      <c r="P48" s="36">
        <v>700</v>
      </c>
      <c r="Q48" s="36">
        <v>300</v>
      </c>
      <c r="R48" s="48" t="s">
        <v>31</v>
      </c>
      <c r="S48" s="32"/>
    </row>
    <row r="49" s="5" customFormat="1" ht="84" customHeight="1" spans="1:19">
      <c r="A49" s="32">
        <v>12</v>
      </c>
      <c r="B49" s="35" t="s">
        <v>119</v>
      </c>
      <c r="C49" s="43" t="s">
        <v>120</v>
      </c>
      <c r="D49" s="36" t="s">
        <v>29</v>
      </c>
      <c r="E49" s="44">
        <v>22000</v>
      </c>
      <c r="F49" s="36"/>
      <c r="G49" s="44">
        <v>22000</v>
      </c>
      <c r="H49" s="44">
        <v>5000</v>
      </c>
      <c r="I49" s="36"/>
      <c r="J49" s="36"/>
      <c r="K49" s="36">
        <v>17000</v>
      </c>
      <c r="L49" s="32" t="s">
        <v>34</v>
      </c>
      <c r="M49" s="50"/>
      <c r="N49" s="36">
        <v>17000</v>
      </c>
      <c r="O49" s="36">
        <v>5000</v>
      </c>
      <c r="P49" s="36"/>
      <c r="Q49" s="36"/>
      <c r="R49" s="48" t="s">
        <v>31</v>
      </c>
      <c r="S49" s="32"/>
    </row>
    <row r="50" s="5" customFormat="1" ht="90" customHeight="1" spans="1:19">
      <c r="A50" s="32">
        <v>13</v>
      </c>
      <c r="B50" s="37" t="s">
        <v>121</v>
      </c>
      <c r="C50" s="37" t="s">
        <v>122</v>
      </c>
      <c r="D50" s="32" t="s">
        <v>29</v>
      </c>
      <c r="E50" s="38">
        <v>9000</v>
      </c>
      <c r="F50" s="32"/>
      <c r="G50" s="38">
        <v>9000</v>
      </c>
      <c r="H50" s="32"/>
      <c r="I50" s="32"/>
      <c r="J50" s="32"/>
      <c r="K50" s="32">
        <v>9000</v>
      </c>
      <c r="L50" s="32" t="s">
        <v>34</v>
      </c>
      <c r="M50" s="32"/>
      <c r="N50" s="32">
        <v>6000</v>
      </c>
      <c r="O50" s="32">
        <v>3000</v>
      </c>
      <c r="P50" s="32"/>
      <c r="Q50" s="32"/>
      <c r="R50" s="48" t="s">
        <v>31</v>
      </c>
      <c r="S50" s="32"/>
    </row>
    <row r="51" s="5" customFormat="1" ht="72" customHeight="1" spans="1:19">
      <c r="A51" s="32">
        <v>14</v>
      </c>
      <c r="B51" s="37" t="s">
        <v>123</v>
      </c>
      <c r="C51" s="37" t="s">
        <v>124</v>
      </c>
      <c r="D51" s="32" t="s">
        <v>29</v>
      </c>
      <c r="E51" s="38">
        <v>3000</v>
      </c>
      <c r="F51" s="32"/>
      <c r="G51" s="38">
        <v>3000</v>
      </c>
      <c r="H51" s="32">
        <v>2000</v>
      </c>
      <c r="I51" s="32"/>
      <c r="J51" s="32"/>
      <c r="K51" s="32">
        <v>1000</v>
      </c>
      <c r="L51" s="32" t="s">
        <v>51</v>
      </c>
      <c r="M51" s="32"/>
      <c r="N51" s="32"/>
      <c r="O51" s="32">
        <v>1000</v>
      </c>
      <c r="P51" s="32">
        <v>1000</v>
      </c>
      <c r="Q51" s="32">
        <v>1000</v>
      </c>
      <c r="R51" s="48" t="s">
        <v>31</v>
      </c>
      <c r="S51" s="32"/>
    </row>
    <row r="52" s="5" customFormat="1" ht="58" customHeight="1" spans="1:19">
      <c r="A52" s="32">
        <v>15</v>
      </c>
      <c r="B52" s="37" t="s">
        <v>125</v>
      </c>
      <c r="C52" s="37" t="s">
        <v>126</v>
      </c>
      <c r="D52" s="32" t="s">
        <v>29</v>
      </c>
      <c r="E52" s="38">
        <v>2000</v>
      </c>
      <c r="F52" s="32"/>
      <c r="G52" s="38">
        <v>2000</v>
      </c>
      <c r="H52" s="32">
        <v>2000</v>
      </c>
      <c r="I52" s="32"/>
      <c r="J52" s="32"/>
      <c r="K52" s="32"/>
      <c r="L52" s="32" t="s">
        <v>34</v>
      </c>
      <c r="M52" s="50"/>
      <c r="N52" s="32">
        <v>1000</v>
      </c>
      <c r="O52" s="32">
        <v>1000</v>
      </c>
      <c r="P52" s="32"/>
      <c r="Q52" s="32"/>
      <c r="R52" s="48" t="s">
        <v>88</v>
      </c>
      <c r="S52" s="32"/>
    </row>
    <row r="53" s="5" customFormat="1" ht="39" customHeight="1" spans="1:19">
      <c r="A53" s="32">
        <v>16</v>
      </c>
      <c r="B53" s="37" t="s">
        <v>127</v>
      </c>
      <c r="C53" s="37" t="s">
        <v>128</v>
      </c>
      <c r="D53" s="32" t="s">
        <v>29</v>
      </c>
      <c r="E53" s="38">
        <v>1500</v>
      </c>
      <c r="F53" s="32"/>
      <c r="G53" s="38">
        <v>1500</v>
      </c>
      <c r="H53" s="32">
        <v>1500</v>
      </c>
      <c r="I53" s="32"/>
      <c r="J53" s="32"/>
      <c r="K53" s="32"/>
      <c r="L53" s="32" t="s">
        <v>54</v>
      </c>
      <c r="M53" s="50"/>
      <c r="N53" s="32">
        <v>800</v>
      </c>
      <c r="O53" s="32">
        <v>400</v>
      </c>
      <c r="P53" s="32">
        <v>300</v>
      </c>
      <c r="Q53" s="32"/>
      <c r="R53" s="32" t="s">
        <v>129</v>
      </c>
      <c r="S53" s="32"/>
    </row>
    <row r="54" s="5" customFormat="1" ht="52" customHeight="1" spans="1:19">
      <c r="A54" s="32">
        <v>17</v>
      </c>
      <c r="B54" s="37" t="s">
        <v>130</v>
      </c>
      <c r="C54" s="37" t="s">
        <v>131</v>
      </c>
      <c r="D54" s="32" t="s">
        <v>29</v>
      </c>
      <c r="E54" s="38">
        <v>500</v>
      </c>
      <c r="F54" s="32"/>
      <c r="G54" s="38">
        <v>500</v>
      </c>
      <c r="H54" s="32">
        <v>500</v>
      </c>
      <c r="I54" s="32"/>
      <c r="J54" s="32"/>
      <c r="K54" s="32"/>
      <c r="L54" s="32">
        <v>2023</v>
      </c>
      <c r="M54" s="50"/>
      <c r="N54" s="32"/>
      <c r="O54" s="32">
        <v>500</v>
      </c>
      <c r="P54" s="32"/>
      <c r="Q54" s="32"/>
      <c r="R54" s="32" t="s">
        <v>132</v>
      </c>
      <c r="S54" s="32"/>
    </row>
    <row r="55" s="2" customFormat="1" ht="25" customHeight="1" spans="1:19">
      <c r="A55" s="29" t="s">
        <v>133</v>
      </c>
      <c r="B55" s="29"/>
      <c r="C55" s="29"/>
      <c r="D55" s="30"/>
      <c r="E55" s="31">
        <f>SUM(E56:E116)</f>
        <v>374260</v>
      </c>
      <c r="F55" s="31">
        <f t="shared" ref="F55:Q55" si="5">SUM(F56:F116)</f>
        <v>100</v>
      </c>
      <c r="G55" s="31">
        <f t="shared" si="5"/>
        <v>374160</v>
      </c>
      <c r="H55" s="31">
        <f t="shared" si="5"/>
        <v>75780</v>
      </c>
      <c r="I55" s="31">
        <f t="shared" si="5"/>
        <v>400</v>
      </c>
      <c r="J55" s="31">
        <f t="shared" si="5"/>
        <v>175600</v>
      </c>
      <c r="K55" s="31">
        <f t="shared" si="5"/>
        <v>119380</v>
      </c>
      <c r="L55" s="31"/>
      <c r="M55" s="31">
        <f t="shared" si="5"/>
        <v>34760</v>
      </c>
      <c r="N55" s="31">
        <f t="shared" si="5"/>
        <v>98230</v>
      </c>
      <c r="O55" s="31">
        <f t="shared" si="5"/>
        <v>101085</v>
      </c>
      <c r="P55" s="31">
        <f t="shared" si="5"/>
        <v>90705</v>
      </c>
      <c r="Q55" s="31">
        <f t="shared" si="5"/>
        <v>49380</v>
      </c>
      <c r="R55" s="30"/>
      <c r="S55" s="54"/>
    </row>
    <row r="56" s="5" customFormat="1" ht="129" customHeight="1" spans="1:19">
      <c r="A56" s="32">
        <v>1</v>
      </c>
      <c r="B56" s="37" t="s">
        <v>134</v>
      </c>
      <c r="C56" s="37" t="s">
        <v>135</v>
      </c>
      <c r="D56" s="32" t="s">
        <v>29</v>
      </c>
      <c r="E56" s="38">
        <v>52400</v>
      </c>
      <c r="F56" s="38"/>
      <c r="G56" s="38">
        <v>52400</v>
      </c>
      <c r="H56" s="38"/>
      <c r="I56" s="38"/>
      <c r="J56" s="38">
        <v>30000</v>
      </c>
      <c r="K56" s="38">
        <v>22400</v>
      </c>
      <c r="L56" s="32" t="s">
        <v>41</v>
      </c>
      <c r="M56" s="38"/>
      <c r="N56" s="38">
        <v>10000</v>
      </c>
      <c r="O56" s="38">
        <v>10000</v>
      </c>
      <c r="P56" s="38">
        <v>20000</v>
      </c>
      <c r="Q56" s="38">
        <v>12400</v>
      </c>
      <c r="R56" s="48" t="s">
        <v>31</v>
      </c>
      <c r="S56" s="32"/>
    </row>
    <row r="57" s="5" customFormat="1" ht="127" customHeight="1" spans="1:19">
      <c r="A57" s="32">
        <v>2</v>
      </c>
      <c r="B57" s="37" t="s">
        <v>136</v>
      </c>
      <c r="C57" s="37" t="s">
        <v>137</v>
      </c>
      <c r="D57" s="32" t="s">
        <v>29</v>
      </c>
      <c r="E57" s="38">
        <v>8000</v>
      </c>
      <c r="F57" s="38"/>
      <c r="G57" s="38">
        <v>8000</v>
      </c>
      <c r="H57" s="45"/>
      <c r="I57" s="38"/>
      <c r="J57" s="38">
        <v>8000</v>
      </c>
      <c r="K57" s="38"/>
      <c r="L57" s="32" t="s">
        <v>41</v>
      </c>
      <c r="M57" s="38"/>
      <c r="N57" s="38">
        <v>2000</v>
      </c>
      <c r="O57" s="38">
        <v>2000</v>
      </c>
      <c r="P57" s="38">
        <v>2000</v>
      </c>
      <c r="Q57" s="38">
        <v>2000</v>
      </c>
      <c r="R57" s="48" t="s">
        <v>31</v>
      </c>
      <c r="S57" s="32"/>
    </row>
    <row r="58" s="5" customFormat="1" ht="114" customHeight="1" spans="1:19">
      <c r="A58" s="32">
        <v>3</v>
      </c>
      <c r="B58" s="37" t="s">
        <v>138</v>
      </c>
      <c r="C58" s="37" t="s">
        <v>139</v>
      </c>
      <c r="D58" s="32" t="s">
        <v>29</v>
      </c>
      <c r="E58" s="38">
        <v>20000</v>
      </c>
      <c r="F58" s="38"/>
      <c r="G58" s="38">
        <v>20000</v>
      </c>
      <c r="H58" s="45"/>
      <c r="I58" s="38"/>
      <c r="J58" s="38">
        <v>15000</v>
      </c>
      <c r="K58" s="38">
        <v>5000</v>
      </c>
      <c r="L58" s="32" t="s">
        <v>41</v>
      </c>
      <c r="M58" s="38"/>
      <c r="N58" s="38">
        <v>6000</v>
      </c>
      <c r="O58" s="38">
        <v>5000</v>
      </c>
      <c r="P58" s="38">
        <v>5000</v>
      </c>
      <c r="Q58" s="38">
        <v>4000</v>
      </c>
      <c r="R58" s="48" t="s">
        <v>31</v>
      </c>
      <c r="S58" s="32"/>
    </row>
    <row r="59" s="5" customFormat="1" ht="99" customHeight="1" spans="1:19">
      <c r="A59" s="32">
        <v>4</v>
      </c>
      <c r="B59" s="37" t="s">
        <v>140</v>
      </c>
      <c r="C59" s="37" t="s">
        <v>141</v>
      </c>
      <c r="D59" s="32" t="s">
        <v>29</v>
      </c>
      <c r="E59" s="38">
        <v>7000</v>
      </c>
      <c r="F59" s="38"/>
      <c r="G59" s="38">
        <v>7000</v>
      </c>
      <c r="H59" s="45"/>
      <c r="I59" s="38"/>
      <c r="J59" s="38">
        <v>7000</v>
      </c>
      <c r="K59" s="38"/>
      <c r="L59" s="32" t="s">
        <v>51</v>
      </c>
      <c r="M59" s="38"/>
      <c r="N59" s="38"/>
      <c r="O59" s="38">
        <v>4000</v>
      </c>
      <c r="P59" s="38">
        <v>2000</v>
      </c>
      <c r="Q59" s="38">
        <v>1000</v>
      </c>
      <c r="R59" s="48" t="s">
        <v>31</v>
      </c>
      <c r="S59" s="32"/>
    </row>
    <row r="60" s="5" customFormat="1" ht="63" customHeight="1" spans="1:19">
      <c r="A60" s="32">
        <v>5</v>
      </c>
      <c r="B60" s="37" t="s">
        <v>142</v>
      </c>
      <c r="C60" s="37" t="s">
        <v>143</v>
      </c>
      <c r="D60" s="32" t="s">
        <v>29</v>
      </c>
      <c r="E60" s="38">
        <v>17600</v>
      </c>
      <c r="F60" s="38"/>
      <c r="G60" s="38">
        <v>17600</v>
      </c>
      <c r="H60" s="45"/>
      <c r="I60" s="38"/>
      <c r="J60" s="38">
        <v>17600</v>
      </c>
      <c r="K60" s="38"/>
      <c r="L60" s="32" t="s">
        <v>41</v>
      </c>
      <c r="M60" s="38"/>
      <c r="N60" s="38">
        <v>6000</v>
      </c>
      <c r="O60" s="38">
        <v>5000</v>
      </c>
      <c r="P60" s="38">
        <v>5000</v>
      </c>
      <c r="Q60" s="38">
        <v>1600</v>
      </c>
      <c r="R60" s="48" t="s">
        <v>31</v>
      </c>
      <c r="S60" s="32"/>
    </row>
    <row r="61" s="5" customFormat="1" ht="72" customHeight="1" spans="1:19">
      <c r="A61" s="32">
        <v>6</v>
      </c>
      <c r="B61" s="37" t="s">
        <v>144</v>
      </c>
      <c r="C61" s="37" t="s">
        <v>145</v>
      </c>
      <c r="D61" s="32" t="s">
        <v>29</v>
      </c>
      <c r="E61" s="38">
        <v>6000</v>
      </c>
      <c r="F61" s="38"/>
      <c r="G61" s="38">
        <v>6000</v>
      </c>
      <c r="H61" s="45"/>
      <c r="I61" s="38"/>
      <c r="J61" s="38">
        <v>6000</v>
      </c>
      <c r="K61" s="38"/>
      <c r="L61" s="32" t="s">
        <v>41</v>
      </c>
      <c r="M61" s="38"/>
      <c r="N61" s="38">
        <v>2000</v>
      </c>
      <c r="O61" s="38">
        <v>2000</v>
      </c>
      <c r="P61" s="38">
        <v>1000</v>
      </c>
      <c r="Q61" s="38">
        <v>1000</v>
      </c>
      <c r="R61" s="48" t="s">
        <v>31</v>
      </c>
      <c r="S61" s="32"/>
    </row>
    <row r="62" s="5" customFormat="1" ht="52" customHeight="1" spans="1:19">
      <c r="A62" s="32">
        <v>7</v>
      </c>
      <c r="B62" s="37" t="s">
        <v>146</v>
      </c>
      <c r="C62" s="37" t="s">
        <v>147</v>
      </c>
      <c r="D62" s="32" t="s">
        <v>29</v>
      </c>
      <c r="E62" s="38">
        <v>3000</v>
      </c>
      <c r="F62" s="32"/>
      <c r="G62" s="38">
        <v>3000</v>
      </c>
      <c r="H62" s="45"/>
      <c r="I62" s="32"/>
      <c r="J62" s="32">
        <v>3000</v>
      </c>
      <c r="K62" s="32"/>
      <c r="L62" s="32" t="s">
        <v>30</v>
      </c>
      <c r="M62" s="32">
        <v>2000</v>
      </c>
      <c r="N62" s="32">
        <v>1000</v>
      </c>
      <c r="O62" s="32"/>
      <c r="P62" s="32"/>
      <c r="Q62" s="32"/>
      <c r="R62" s="48" t="s">
        <v>31</v>
      </c>
      <c r="S62" s="32"/>
    </row>
    <row r="63" s="5" customFormat="1" ht="62" customHeight="1" spans="1:19">
      <c r="A63" s="32">
        <v>8</v>
      </c>
      <c r="B63" s="37" t="s">
        <v>148</v>
      </c>
      <c r="C63" s="37" t="s">
        <v>149</v>
      </c>
      <c r="D63" s="32" t="s">
        <v>29</v>
      </c>
      <c r="E63" s="38">
        <v>3000</v>
      </c>
      <c r="F63" s="32"/>
      <c r="G63" s="38">
        <v>3000</v>
      </c>
      <c r="H63" s="45"/>
      <c r="I63" s="32"/>
      <c r="J63" s="32">
        <v>3000</v>
      </c>
      <c r="K63" s="32"/>
      <c r="L63" s="32" t="s">
        <v>30</v>
      </c>
      <c r="M63" s="32">
        <v>2000</v>
      </c>
      <c r="N63" s="32">
        <v>1000</v>
      </c>
      <c r="O63" s="32"/>
      <c r="P63" s="32"/>
      <c r="Q63" s="32"/>
      <c r="R63" s="48" t="s">
        <v>31</v>
      </c>
      <c r="S63" s="32"/>
    </row>
    <row r="64" s="5" customFormat="1" ht="74" customHeight="1" spans="1:19">
      <c r="A64" s="32">
        <v>9</v>
      </c>
      <c r="B64" s="37" t="s">
        <v>150</v>
      </c>
      <c r="C64" s="37" t="s">
        <v>151</v>
      </c>
      <c r="D64" s="32" t="s">
        <v>29</v>
      </c>
      <c r="E64" s="38">
        <v>4000</v>
      </c>
      <c r="F64" s="32"/>
      <c r="G64" s="38">
        <v>4000</v>
      </c>
      <c r="H64" s="45"/>
      <c r="I64" s="32"/>
      <c r="J64" s="32">
        <v>4000</v>
      </c>
      <c r="K64" s="32"/>
      <c r="L64" s="32" t="s">
        <v>54</v>
      </c>
      <c r="M64" s="32"/>
      <c r="N64" s="32">
        <v>2000</v>
      </c>
      <c r="O64" s="32">
        <v>1000</v>
      </c>
      <c r="P64" s="32">
        <v>1000</v>
      </c>
      <c r="Q64" s="32"/>
      <c r="R64" s="48" t="s">
        <v>31</v>
      </c>
      <c r="S64" s="32"/>
    </row>
    <row r="65" s="5" customFormat="1" ht="62" customHeight="1" spans="1:19">
      <c r="A65" s="32">
        <v>10</v>
      </c>
      <c r="B65" s="37" t="s">
        <v>152</v>
      </c>
      <c r="C65" s="37" t="s">
        <v>153</v>
      </c>
      <c r="D65" s="32" t="s">
        <v>29</v>
      </c>
      <c r="E65" s="38">
        <v>15000</v>
      </c>
      <c r="F65" s="32"/>
      <c r="G65" s="38">
        <v>15000</v>
      </c>
      <c r="H65" s="45"/>
      <c r="I65" s="32"/>
      <c r="J65" s="32">
        <v>15000</v>
      </c>
      <c r="K65" s="32"/>
      <c r="L65" s="32" t="s">
        <v>41</v>
      </c>
      <c r="M65" s="32"/>
      <c r="N65" s="32">
        <v>5000</v>
      </c>
      <c r="O65" s="32">
        <v>5000</v>
      </c>
      <c r="P65" s="32">
        <v>3000</v>
      </c>
      <c r="Q65" s="32">
        <v>2000</v>
      </c>
      <c r="R65" s="48" t="s">
        <v>31</v>
      </c>
      <c r="S65" s="32"/>
    </row>
    <row r="66" s="5" customFormat="1" ht="84" customHeight="1" spans="1:19">
      <c r="A66" s="32">
        <v>11</v>
      </c>
      <c r="B66" s="37" t="s">
        <v>154</v>
      </c>
      <c r="C66" s="37" t="s">
        <v>155</v>
      </c>
      <c r="D66" s="32" t="s">
        <v>29</v>
      </c>
      <c r="E66" s="38">
        <v>10000</v>
      </c>
      <c r="F66" s="32"/>
      <c r="G66" s="38">
        <v>10000</v>
      </c>
      <c r="H66" s="45"/>
      <c r="I66" s="32"/>
      <c r="J66" s="32">
        <v>10000</v>
      </c>
      <c r="K66" s="32"/>
      <c r="L66" s="32" t="s">
        <v>41</v>
      </c>
      <c r="M66" s="32"/>
      <c r="N66" s="32">
        <v>3000</v>
      </c>
      <c r="O66" s="32">
        <v>3000</v>
      </c>
      <c r="P66" s="32">
        <v>2000</v>
      </c>
      <c r="Q66" s="32">
        <v>2000</v>
      </c>
      <c r="R66" s="48" t="s">
        <v>31</v>
      </c>
      <c r="S66" s="32"/>
    </row>
    <row r="67" s="5" customFormat="1" ht="86" customHeight="1" spans="1:19">
      <c r="A67" s="32">
        <v>12</v>
      </c>
      <c r="B67" s="37" t="s">
        <v>156</v>
      </c>
      <c r="C67" s="37" t="s">
        <v>157</v>
      </c>
      <c r="D67" s="32" t="s">
        <v>29</v>
      </c>
      <c r="E67" s="38">
        <v>9000</v>
      </c>
      <c r="F67" s="32"/>
      <c r="G67" s="38">
        <v>9000</v>
      </c>
      <c r="H67" s="32"/>
      <c r="I67" s="32"/>
      <c r="J67" s="32">
        <v>7000</v>
      </c>
      <c r="K67" s="32">
        <v>2000</v>
      </c>
      <c r="L67" s="32" t="s">
        <v>57</v>
      </c>
      <c r="M67" s="32">
        <v>4000</v>
      </c>
      <c r="N67" s="32">
        <v>3000</v>
      </c>
      <c r="O67" s="32">
        <v>2000</v>
      </c>
      <c r="P67" s="32"/>
      <c r="Q67" s="32"/>
      <c r="R67" s="48" t="s">
        <v>31</v>
      </c>
      <c r="S67" s="32"/>
    </row>
    <row r="68" s="5" customFormat="1" ht="80" customHeight="1" spans="1:19">
      <c r="A68" s="32">
        <v>13</v>
      </c>
      <c r="B68" s="37" t="s">
        <v>158</v>
      </c>
      <c r="C68" s="37" t="s">
        <v>159</v>
      </c>
      <c r="D68" s="32" t="s">
        <v>29</v>
      </c>
      <c r="E68" s="38">
        <v>2000</v>
      </c>
      <c r="F68" s="32"/>
      <c r="G68" s="38">
        <v>2000</v>
      </c>
      <c r="H68" s="32">
        <v>2000</v>
      </c>
      <c r="I68" s="32"/>
      <c r="J68" s="32"/>
      <c r="K68" s="32"/>
      <c r="L68" s="32" t="s">
        <v>46</v>
      </c>
      <c r="M68" s="32"/>
      <c r="N68" s="32"/>
      <c r="O68" s="32">
        <v>500</v>
      </c>
      <c r="P68" s="32">
        <v>1500</v>
      </c>
      <c r="Q68" s="32"/>
      <c r="R68" s="48" t="s">
        <v>31</v>
      </c>
      <c r="S68" s="32"/>
    </row>
    <row r="69" s="5" customFormat="1" ht="56" customHeight="1" spans="1:19">
      <c r="A69" s="32">
        <v>14</v>
      </c>
      <c r="B69" s="37" t="s">
        <v>160</v>
      </c>
      <c r="C69" s="37" t="s">
        <v>161</v>
      </c>
      <c r="D69" s="32" t="s">
        <v>29</v>
      </c>
      <c r="E69" s="38">
        <v>1000</v>
      </c>
      <c r="F69" s="32"/>
      <c r="G69" s="38">
        <v>1000</v>
      </c>
      <c r="H69" s="32">
        <v>1000</v>
      </c>
      <c r="I69" s="32"/>
      <c r="J69" s="32"/>
      <c r="K69" s="32"/>
      <c r="L69" s="32" t="s">
        <v>46</v>
      </c>
      <c r="M69" s="32"/>
      <c r="N69" s="32"/>
      <c r="O69" s="32">
        <v>200</v>
      </c>
      <c r="P69" s="32">
        <v>800</v>
      </c>
      <c r="Q69" s="32"/>
      <c r="R69" s="48" t="s">
        <v>31</v>
      </c>
      <c r="S69" s="32"/>
    </row>
    <row r="70" s="5" customFormat="1" ht="66" customHeight="1" spans="1:19">
      <c r="A70" s="32">
        <v>15</v>
      </c>
      <c r="B70" s="37" t="s">
        <v>162</v>
      </c>
      <c r="C70" s="55" t="s">
        <v>163</v>
      </c>
      <c r="D70" s="32" t="s">
        <v>29</v>
      </c>
      <c r="E70" s="38">
        <v>8000</v>
      </c>
      <c r="F70" s="32"/>
      <c r="G70" s="38">
        <v>8000</v>
      </c>
      <c r="H70" s="32">
        <v>10000</v>
      </c>
      <c r="I70" s="32"/>
      <c r="J70" s="32"/>
      <c r="K70" s="32"/>
      <c r="L70" s="32" t="s">
        <v>41</v>
      </c>
      <c r="M70" s="32"/>
      <c r="N70" s="32">
        <v>2000</v>
      </c>
      <c r="O70" s="32">
        <v>2000</v>
      </c>
      <c r="P70" s="32">
        <v>2000</v>
      </c>
      <c r="Q70" s="32">
        <v>2000</v>
      </c>
      <c r="R70" s="48" t="s">
        <v>31</v>
      </c>
      <c r="S70" s="32"/>
    </row>
    <row r="71" s="5" customFormat="1" ht="54" customHeight="1" spans="1:19">
      <c r="A71" s="32">
        <v>16</v>
      </c>
      <c r="B71" s="37" t="s">
        <v>164</v>
      </c>
      <c r="C71" s="55" t="s">
        <v>165</v>
      </c>
      <c r="D71" s="32" t="s">
        <v>29</v>
      </c>
      <c r="E71" s="38">
        <v>2000</v>
      </c>
      <c r="F71" s="32"/>
      <c r="G71" s="38">
        <v>2000</v>
      </c>
      <c r="H71" s="32">
        <v>2000</v>
      </c>
      <c r="I71" s="32"/>
      <c r="J71" s="32"/>
      <c r="K71" s="32"/>
      <c r="L71" s="32" t="s">
        <v>34</v>
      </c>
      <c r="M71" s="32"/>
      <c r="N71" s="32">
        <v>1000</v>
      </c>
      <c r="O71" s="32">
        <v>1000</v>
      </c>
      <c r="P71" s="32"/>
      <c r="Q71" s="32"/>
      <c r="R71" s="48" t="s">
        <v>31</v>
      </c>
      <c r="S71" s="32"/>
    </row>
    <row r="72" s="5" customFormat="1" ht="55" customHeight="1" spans="1:19">
      <c r="A72" s="32">
        <v>17</v>
      </c>
      <c r="B72" s="37" t="s">
        <v>166</v>
      </c>
      <c r="C72" s="55" t="s">
        <v>167</v>
      </c>
      <c r="D72" s="32" t="s">
        <v>29</v>
      </c>
      <c r="E72" s="38">
        <v>2500</v>
      </c>
      <c r="F72" s="32"/>
      <c r="G72" s="38">
        <v>2500</v>
      </c>
      <c r="H72" s="32">
        <v>2500</v>
      </c>
      <c r="I72" s="32"/>
      <c r="J72" s="32"/>
      <c r="K72" s="32"/>
      <c r="L72" s="32" t="s">
        <v>34</v>
      </c>
      <c r="M72" s="32"/>
      <c r="N72" s="32">
        <v>1500</v>
      </c>
      <c r="O72" s="32">
        <v>1000</v>
      </c>
      <c r="P72" s="32"/>
      <c r="Q72" s="32"/>
      <c r="R72" s="48" t="s">
        <v>31</v>
      </c>
      <c r="S72" s="32"/>
    </row>
    <row r="73" s="5" customFormat="1" ht="61" customHeight="1" spans="1:19">
      <c r="A73" s="32">
        <v>18</v>
      </c>
      <c r="B73" s="37" t="s">
        <v>168</v>
      </c>
      <c r="C73" s="55" t="s">
        <v>169</v>
      </c>
      <c r="D73" s="32" t="s">
        <v>29</v>
      </c>
      <c r="E73" s="38">
        <v>2000</v>
      </c>
      <c r="F73" s="32"/>
      <c r="G73" s="38">
        <v>2000</v>
      </c>
      <c r="H73" s="32">
        <v>2000</v>
      </c>
      <c r="I73" s="32"/>
      <c r="J73" s="32"/>
      <c r="K73" s="32"/>
      <c r="L73" s="32" t="s">
        <v>34</v>
      </c>
      <c r="M73" s="32"/>
      <c r="N73" s="32">
        <v>1000</v>
      </c>
      <c r="O73" s="32">
        <v>1000</v>
      </c>
      <c r="P73" s="32"/>
      <c r="Q73" s="32"/>
      <c r="R73" s="48" t="s">
        <v>31</v>
      </c>
      <c r="S73" s="32"/>
    </row>
    <row r="74" s="5" customFormat="1" ht="48" customHeight="1" spans="1:19">
      <c r="A74" s="32">
        <v>19</v>
      </c>
      <c r="B74" s="37" t="s">
        <v>170</v>
      </c>
      <c r="C74" s="55" t="s">
        <v>171</v>
      </c>
      <c r="D74" s="32" t="s">
        <v>29</v>
      </c>
      <c r="E74" s="38">
        <v>3000</v>
      </c>
      <c r="F74" s="32"/>
      <c r="G74" s="38">
        <v>3000</v>
      </c>
      <c r="H74" s="32">
        <v>3000</v>
      </c>
      <c r="I74" s="32"/>
      <c r="J74" s="32"/>
      <c r="K74" s="32"/>
      <c r="L74" s="32" t="s">
        <v>54</v>
      </c>
      <c r="M74" s="50"/>
      <c r="N74" s="32">
        <v>1000</v>
      </c>
      <c r="O74" s="32">
        <v>1000</v>
      </c>
      <c r="P74" s="32">
        <v>1000</v>
      </c>
      <c r="Q74" s="32"/>
      <c r="R74" s="48" t="s">
        <v>31</v>
      </c>
      <c r="S74" s="32"/>
    </row>
    <row r="75" s="2" customFormat="1" ht="46" customHeight="1" spans="1:19">
      <c r="A75" s="32">
        <v>20</v>
      </c>
      <c r="B75" s="35" t="s">
        <v>172</v>
      </c>
      <c r="C75" s="43" t="s">
        <v>173</v>
      </c>
      <c r="D75" s="36" t="s">
        <v>29</v>
      </c>
      <c r="E75" s="44">
        <v>500</v>
      </c>
      <c r="F75" s="36"/>
      <c r="G75" s="44">
        <v>500</v>
      </c>
      <c r="H75" s="44">
        <v>500</v>
      </c>
      <c r="I75" s="36"/>
      <c r="J75" s="36"/>
      <c r="K75" s="36"/>
      <c r="L75" s="32">
        <v>2023</v>
      </c>
      <c r="M75" s="36"/>
      <c r="N75" s="36"/>
      <c r="O75" s="36">
        <v>500</v>
      </c>
      <c r="P75" s="36"/>
      <c r="Q75" s="36"/>
      <c r="R75" s="48" t="s">
        <v>31</v>
      </c>
      <c r="S75" s="32"/>
    </row>
    <row r="76" s="2" customFormat="1" ht="73" customHeight="1" spans="1:19">
      <c r="A76" s="32">
        <v>21</v>
      </c>
      <c r="B76" s="35" t="s">
        <v>174</v>
      </c>
      <c r="C76" s="43" t="s">
        <v>175</v>
      </c>
      <c r="D76" s="36" t="s">
        <v>29</v>
      </c>
      <c r="E76" s="44">
        <v>2000</v>
      </c>
      <c r="F76" s="36"/>
      <c r="G76" s="44">
        <v>2000</v>
      </c>
      <c r="H76" s="44"/>
      <c r="I76" s="36"/>
      <c r="J76" s="36">
        <v>2000</v>
      </c>
      <c r="K76" s="36"/>
      <c r="L76" s="32" t="s">
        <v>46</v>
      </c>
      <c r="M76" s="36"/>
      <c r="N76" s="36"/>
      <c r="O76" s="36">
        <v>1000</v>
      </c>
      <c r="P76" s="36">
        <v>1000</v>
      </c>
      <c r="Q76" s="36"/>
      <c r="R76" s="48" t="s">
        <v>31</v>
      </c>
      <c r="S76" s="32"/>
    </row>
    <row r="77" s="2" customFormat="1" ht="56" customHeight="1" spans="1:19">
      <c r="A77" s="32">
        <v>22</v>
      </c>
      <c r="B77" s="35" t="s">
        <v>176</v>
      </c>
      <c r="C77" s="43" t="s">
        <v>177</v>
      </c>
      <c r="D77" s="36" t="s">
        <v>29</v>
      </c>
      <c r="E77" s="44">
        <v>3500</v>
      </c>
      <c r="F77" s="36"/>
      <c r="G77" s="44">
        <v>3500</v>
      </c>
      <c r="H77" s="44"/>
      <c r="I77" s="36"/>
      <c r="J77" s="36">
        <v>3500</v>
      </c>
      <c r="K77" s="36"/>
      <c r="L77" s="32" t="s">
        <v>54</v>
      </c>
      <c r="M77" s="36"/>
      <c r="N77" s="36">
        <v>1200</v>
      </c>
      <c r="O77" s="36">
        <v>1200</v>
      </c>
      <c r="P77" s="36">
        <v>1100</v>
      </c>
      <c r="Q77" s="36"/>
      <c r="R77" s="48" t="s">
        <v>31</v>
      </c>
      <c r="S77" s="32"/>
    </row>
    <row r="78" s="2" customFormat="1" ht="61" customHeight="1" spans="1:19">
      <c r="A78" s="32">
        <v>23</v>
      </c>
      <c r="B78" s="35" t="s">
        <v>178</v>
      </c>
      <c r="C78" s="43" t="s">
        <v>179</v>
      </c>
      <c r="D78" s="36" t="s">
        <v>29</v>
      </c>
      <c r="E78" s="44">
        <v>500</v>
      </c>
      <c r="F78" s="36"/>
      <c r="G78" s="44">
        <v>500</v>
      </c>
      <c r="H78" s="44">
        <v>500</v>
      </c>
      <c r="I78" s="36"/>
      <c r="J78" s="36"/>
      <c r="K78" s="36"/>
      <c r="L78" s="32">
        <v>2022</v>
      </c>
      <c r="M78" s="36"/>
      <c r="N78" s="36">
        <v>500</v>
      </c>
      <c r="O78" s="36"/>
      <c r="P78" s="36"/>
      <c r="Q78" s="36"/>
      <c r="R78" s="48" t="s">
        <v>31</v>
      </c>
      <c r="S78" s="32"/>
    </row>
    <row r="79" s="2" customFormat="1" ht="56" customHeight="1" spans="1:19">
      <c r="A79" s="32">
        <v>24</v>
      </c>
      <c r="B79" s="35" t="s">
        <v>180</v>
      </c>
      <c r="C79" s="43" t="s">
        <v>181</v>
      </c>
      <c r="D79" s="36" t="s">
        <v>29</v>
      </c>
      <c r="E79" s="44">
        <v>500</v>
      </c>
      <c r="F79" s="36"/>
      <c r="G79" s="44">
        <v>500</v>
      </c>
      <c r="H79" s="44">
        <v>500</v>
      </c>
      <c r="I79" s="36"/>
      <c r="J79" s="36"/>
      <c r="K79" s="36"/>
      <c r="L79" s="32">
        <v>2022</v>
      </c>
      <c r="M79" s="36"/>
      <c r="N79" s="36">
        <v>500</v>
      </c>
      <c r="O79" s="36"/>
      <c r="P79" s="36"/>
      <c r="Q79" s="36"/>
      <c r="R79" s="48" t="s">
        <v>31</v>
      </c>
      <c r="S79" s="32"/>
    </row>
    <row r="80" s="2" customFormat="1" ht="54" customHeight="1" spans="1:19">
      <c r="A80" s="32">
        <v>25</v>
      </c>
      <c r="B80" s="35" t="s">
        <v>182</v>
      </c>
      <c r="C80" s="43" t="s">
        <v>183</v>
      </c>
      <c r="D80" s="36" t="s">
        <v>29</v>
      </c>
      <c r="E80" s="44">
        <v>1200</v>
      </c>
      <c r="F80" s="36"/>
      <c r="G80" s="44">
        <v>1200</v>
      </c>
      <c r="H80" s="44"/>
      <c r="I80" s="36"/>
      <c r="J80" s="36">
        <v>1200</v>
      </c>
      <c r="K80" s="36"/>
      <c r="L80" s="32" t="s">
        <v>34</v>
      </c>
      <c r="M80" s="36"/>
      <c r="N80" s="36">
        <v>600</v>
      </c>
      <c r="O80" s="36">
        <v>600</v>
      </c>
      <c r="P80" s="36"/>
      <c r="Q80" s="36"/>
      <c r="R80" s="48" t="s">
        <v>31</v>
      </c>
      <c r="S80" s="32"/>
    </row>
    <row r="81" s="2" customFormat="1" ht="52" customHeight="1" spans="1:19">
      <c r="A81" s="32">
        <v>26</v>
      </c>
      <c r="B81" s="35" t="s">
        <v>184</v>
      </c>
      <c r="C81" s="43" t="s">
        <v>185</v>
      </c>
      <c r="D81" s="36" t="s">
        <v>29</v>
      </c>
      <c r="E81" s="44">
        <v>800</v>
      </c>
      <c r="F81" s="36"/>
      <c r="G81" s="44">
        <v>800</v>
      </c>
      <c r="H81" s="44"/>
      <c r="I81" s="36"/>
      <c r="J81" s="36">
        <v>800</v>
      </c>
      <c r="K81" s="36"/>
      <c r="L81" s="32" t="s">
        <v>46</v>
      </c>
      <c r="M81" s="36"/>
      <c r="N81" s="36"/>
      <c r="O81" s="36">
        <v>600</v>
      </c>
      <c r="P81" s="36">
        <v>200</v>
      </c>
      <c r="Q81" s="36"/>
      <c r="R81" s="48" t="s">
        <v>31</v>
      </c>
      <c r="S81" s="32"/>
    </row>
    <row r="82" s="2" customFormat="1" ht="53" customHeight="1" spans="1:19">
      <c r="A82" s="32">
        <v>27</v>
      </c>
      <c r="B82" s="35" t="s">
        <v>186</v>
      </c>
      <c r="C82" s="43" t="s">
        <v>187</v>
      </c>
      <c r="D82" s="36" t="s">
        <v>29</v>
      </c>
      <c r="E82" s="44">
        <v>500</v>
      </c>
      <c r="F82" s="36"/>
      <c r="G82" s="44">
        <v>500</v>
      </c>
      <c r="H82" s="44"/>
      <c r="I82" s="36"/>
      <c r="J82" s="36">
        <v>500</v>
      </c>
      <c r="K82" s="36"/>
      <c r="L82" s="32">
        <v>2024</v>
      </c>
      <c r="M82" s="36"/>
      <c r="N82" s="36"/>
      <c r="O82" s="36"/>
      <c r="P82" s="36">
        <v>500</v>
      </c>
      <c r="Q82" s="36"/>
      <c r="R82" s="48" t="s">
        <v>31</v>
      </c>
      <c r="S82" s="32"/>
    </row>
    <row r="83" s="2" customFormat="1" ht="52" customHeight="1" spans="1:19">
      <c r="A83" s="32">
        <v>28</v>
      </c>
      <c r="B83" s="35" t="s">
        <v>188</v>
      </c>
      <c r="C83" s="43" t="s">
        <v>189</v>
      </c>
      <c r="D83" s="36" t="s">
        <v>29</v>
      </c>
      <c r="E83" s="44">
        <v>1000</v>
      </c>
      <c r="F83" s="36"/>
      <c r="G83" s="44">
        <v>1000</v>
      </c>
      <c r="H83" s="56"/>
      <c r="I83" s="36"/>
      <c r="J83" s="44">
        <v>1000</v>
      </c>
      <c r="K83" s="36"/>
      <c r="L83" s="32" t="s">
        <v>190</v>
      </c>
      <c r="M83" s="36"/>
      <c r="N83" s="36"/>
      <c r="O83" s="36"/>
      <c r="P83" s="36">
        <v>500</v>
      </c>
      <c r="Q83" s="36">
        <v>500</v>
      </c>
      <c r="R83" s="48" t="s">
        <v>31</v>
      </c>
      <c r="S83" s="32"/>
    </row>
    <row r="84" s="2" customFormat="1" ht="42" customHeight="1" spans="1:19">
      <c r="A84" s="32">
        <v>29</v>
      </c>
      <c r="B84" s="35" t="s">
        <v>191</v>
      </c>
      <c r="C84" s="35" t="s">
        <v>192</v>
      </c>
      <c r="D84" s="36" t="s">
        <v>29</v>
      </c>
      <c r="E84" s="44">
        <v>700</v>
      </c>
      <c r="F84" s="36"/>
      <c r="G84" s="44">
        <v>700</v>
      </c>
      <c r="H84" s="56"/>
      <c r="I84" s="36"/>
      <c r="J84" s="44">
        <v>700</v>
      </c>
      <c r="K84" s="36"/>
      <c r="L84" s="32">
        <v>2025</v>
      </c>
      <c r="M84" s="36"/>
      <c r="N84" s="36"/>
      <c r="O84" s="36"/>
      <c r="P84" s="36"/>
      <c r="Q84" s="36">
        <v>700</v>
      </c>
      <c r="R84" s="48" t="s">
        <v>31</v>
      </c>
      <c r="S84" s="32"/>
    </row>
    <row r="85" s="2" customFormat="1" ht="41" customHeight="1" spans="1:19">
      <c r="A85" s="32">
        <v>30</v>
      </c>
      <c r="B85" s="35" t="s">
        <v>193</v>
      </c>
      <c r="C85" s="35" t="s">
        <v>194</v>
      </c>
      <c r="D85" s="32" t="s">
        <v>29</v>
      </c>
      <c r="E85" s="44">
        <v>800</v>
      </c>
      <c r="F85" s="36"/>
      <c r="G85" s="44">
        <v>800</v>
      </c>
      <c r="H85" s="56"/>
      <c r="I85" s="36"/>
      <c r="J85" s="44">
        <v>800</v>
      </c>
      <c r="K85" s="36"/>
      <c r="L85" s="32">
        <v>2025</v>
      </c>
      <c r="M85" s="36"/>
      <c r="N85" s="36"/>
      <c r="O85" s="36"/>
      <c r="P85" s="36"/>
      <c r="Q85" s="36">
        <v>800</v>
      </c>
      <c r="R85" s="48" t="s">
        <v>31</v>
      </c>
      <c r="S85" s="32"/>
    </row>
    <row r="86" s="2" customFormat="1" ht="61" customHeight="1" spans="1:19">
      <c r="A86" s="32">
        <v>31</v>
      </c>
      <c r="B86" s="35" t="s">
        <v>195</v>
      </c>
      <c r="C86" s="43" t="s">
        <v>196</v>
      </c>
      <c r="D86" s="36" t="s">
        <v>29</v>
      </c>
      <c r="E86" s="44">
        <v>500</v>
      </c>
      <c r="F86" s="36"/>
      <c r="G86" s="44">
        <v>500</v>
      </c>
      <c r="H86" s="56"/>
      <c r="I86" s="36"/>
      <c r="J86" s="44">
        <v>500</v>
      </c>
      <c r="K86" s="36"/>
      <c r="L86" s="32">
        <v>2023</v>
      </c>
      <c r="M86" s="36"/>
      <c r="N86" s="36"/>
      <c r="O86" s="36">
        <v>500</v>
      </c>
      <c r="P86" s="36"/>
      <c r="Q86" s="36"/>
      <c r="R86" s="48" t="s">
        <v>31</v>
      </c>
      <c r="S86" s="32"/>
    </row>
    <row r="87" s="5" customFormat="1" ht="75" customHeight="1" spans="1:19">
      <c r="A87" s="32">
        <v>32</v>
      </c>
      <c r="B87" s="37" t="s">
        <v>197</v>
      </c>
      <c r="C87" s="55" t="s">
        <v>198</v>
      </c>
      <c r="D87" s="32" t="s">
        <v>29</v>
      </c>
      <c r="E87" s="38">
        <v>20000</v>
      </c>
      <c r="F87" s="32"/>
      <c r="G87" s="38">
        <v>20000</v>
      </c>
      <c r="H87" s="32"/>
      <c r="I87" s="32"/>
      <c r="J87" s="32">
        <v>20000</v>
      </c>
      <c r="K87" s="32"/>
      <c r="L87" s="32" t="s">
        <v>41</v>
      </c>
      <c r="M87" s="32"/>
      <c r="N87" s="32">
        <v>5000</v>
      </c>
      <c r="O87" s="32">
        <v>5000</v>
      </c>
      <c r="P87" s="32">
        <v>5000</v>
      </c>
      <c r="Q87" s="32">
        <v>5000</v>
      </c>
      <c r="R87" s="48" t="s">
        <v>31</v>
      </c>
      <c r="S87" s="32"/>
    </row>
    <row r="88" s="5" customFormat="1" ht="83" customHeight="1" spans="1:19">
      <c r="A88" s="32">
        <v>33</v>
      </c>
      <c r="B88" s="37" t="s">
        <v>199</v>
      </c>
      <c r="C88" s="55" t="s">
        <v>200</v>
      </c>
      <c r="D88" s="32" t="s">
        <v>29</v>
      </c>
      <c r="E88" s="38">
        <v>15000</v>
      </c>
      <c r="F88" s="32"/>
      <c r="G88" s="38">
        <v>15000</v>
      </c>
      <c r="H88" s="32"/>
      <c r="I88" s="32"/>
      <c r="J88" s="32"/>
      <c r="K88" s="32">
        <v>15000</v>
      </c>
      <c r="L88" s="32" t="s">
        <v>54</v>
      </c>
      <c r="M88" s="50"/>
      <c r="N88" s="32">
        <v>5000</v>
      </c>
      <c r="O88" s="32">
        <v>5000</v>
      </c>
      <c r="P88" s="32">
        <v>5000</v>
      </c>
      <c r="Q88" s="32"/>
      <c r="R88" s="48" t="s">
        <v>31</v>
      </c>
      <c r="S88" s="32"/>
    </row>
    <row r="89" s="5" customFormat="1" ht="52" customHeight="1" spans="1:19">
      <c r="A89" s="32">
        <v>34</v>
      </c>
      <c r="B89" s="37" t="s">
        <v>201</v>
      </c>
      <c r="C89" s="55" t="s">
        <v>202</v>
      </c>
      <c r="D89" s="32" t="s">
        <v>29</v>
      </c>
      <c r="E89" s="38">
        <v>7500</v>
      </c>
      <c r="F89" s="32"/>
      <c r="G89" s="38">
        <v>7500</v>
      </c>
      <c r="H89" s="32"/>
      <c r="I89" s="32"/>
      <c r="J89" s="32">
        <v>7500</v>
      </c>
      <c r="K89" s="32"/>
      <c r="L89" s="32" t="s">
        <v>76</v>
      </c>
      <c r="M89" s="32">
        <v>2000</v>
      </c>
      <c r="N89" s="32">
        <v>2000</v>
      </c>
      <c r="O89" s="32">
        <v>2000</v>
      </c>
      <c r="P89" s="32">
        <v>1000</v>
      </c>
      <c r="Q89" s="32">
        <v>500</v>
      </c>
      <c r="R89" s="48" t="s">
        <v>31</v>
      </c>
      <c r="S89" s="32"/>
    </row>
    <row r="90" s="5" customFormat="1" ht="43" customHeight="1" spans="1:19">
      <c r="A90" s="32">
        <v>35</v>
      </c>
      <c r="B90" s="37" t="s">
        <v>203</v>
      </c>
      <c r="C90" s="55" t="s">
        <v>204</v>
      </c>
      <c r="D90" s="32" t="s">
        <v>29</v>
      </c>
      <c r="E90" s="38">
        <v>5000</v>
      </c>
      <c r="F90" s="32"/>
      <c r="G90" s="38">
        <v>5000</v>
      </c>
      <c r="H90" s="32"/>
      <c r="I90" s="32"/>
      <c r="J90" s="32"/>
      <c r="K90" s="32"/>
      <c r="L90" s="32" t="s">
        <v>54</v>
      </c>
      <c r="M90" s="32"/>
      <c r="N90" s="32"/>
      <c r="O90" s="32"/>
      <c r="P90" s="32">
        <v>2000</v>
      </c>
      <c r="Q90" s="32">
        <v>3000</v>
      </c>
      <c r="R90" s="48" t="s">
        <v>31</v>
      </c>
      <c r="S90" s="32"/>
    </row>
    <row r="91" s="5" customFormat="1" ht="249" customHeight="1" spans="1:19">
      <c r="A91" s="32">
        <v>36</v>
      </c>
      <c r="B91" s="37" t="s">
        <v>205</v>
      </c>
      <c r="C91" s="55" t="s">
        <v>206</v>
      </c>
      <c r="D91" s="32" t="s">
        <v>29</v>
      </c>
      <c r="E91" s="38">
        <f>G91</f>
        <v>30000</v>
      </c>
      <c r="F91" s="32"/>
      <c r="G91" s="38">
        <f>M91+N91+O91+P91+Q91</f>
        <v>30000</v>
      </c>
      <c r="H91" s="32">
        <f>G91</f>
        <v>30000</v>
      </c>
      <c r="I91" s="32"/>
      <c r="J91" s="32"/>
      <c r="K91" s="32"/>
      <c r="L91" s="32" t="s">
        <v>76</v>
      </c>
      <c r="M91" s="32">
        <v>10000</v>
      </c>
      <c r="N91" s="32">
        <v>8000</v>
      </c>
      <c r="O91" s="32">
        <v>5000</v>
      </c>
      <c r="P91" s="32">
        <v>5000</v>
      </c>
      <c r="Q91" s="32">
        <v>2000</v>
      </c>
      <c r="R91" s="48" t="s">
        <v>31</v>
      </c>
      <c r="S91" s="32"/>
    </row>
    <row r="92" s="3" customFormat="1" ht="67" customHeight="1" spans="1:19">
      <c r="A92" s="32">
        <v>37</v>
      </c>
      <c r="B92" s="33" t="s">
        <v>207</v>
      </c>
      <c r="C92" s="33" t="s">
        <v>208</v>
      </c>
      <c r="D92" s="34" t="s">
        <v>29</v>
      </c>
      <c r="E92" s="34">
        <v>3000</v>
      </c>
      <c r="F92" s="34"/>
      <c r="G92" s="34">
        <v>3000</v>
      </c>
      <c r="H92" s="34"/>
      <c r="I92" s="34"/>
      <c r="J92" s="34"/>
      <c r="K92" s="34">
        <v>3000</v>
      </c>
      <c r="L92" s="32">
        <v>2024</v>
      </c>
      <c r="M92" s="49"/>
      <c r="N92" s="49"/>
      <c r="O92" s="34"/>
      <c r="P92" s="45">
        <v>3000</v>
      </c>
      <c r="Q92" s="34"/>
      <c r="R92" s="32" t="s">
        <v>209</v>
      </c>
      <c r="S92" s="32"/>
    </row>
    <row r="93" s="6" customFormat="1" ht="68" customHeight="1" spans="1:19">
      <c r="A93" s="32">
        <v>38</v>
      </c>
      <c r="B93" s="33" t="s">
        <v>210</v>
      </c>
      <c r="C93" s="33" t="s">
        <v>211</v>
      </c>
      <c r="D93" s="48" t="s">
        <v>29</v>
      </c>
      <c r="E93" s="34">
        <v>1600</v>
      </c>
      <c r="F93" s="34"/>
      <c r="G93" s="34">
        <v>1600</v>
      </c>
      <c r="H93" s="34"/>
      <c r="I93" s="34"/>
      <c r="J93" s="34"/>
      <c r="K93" s="34">
        <v>1600</v>
      </c>
      <c r="L93" s="32">
        <v>2024</v>
      </c>
      <c r="M93" s="50"/>
      <c r="N93" s="50"/>
      <c r="O93" s="34"/>
      <c r="P93" s="34">
        <v>1600</v>
      </c>
      <c r="Q93" s="33"/>
      <c r="R93" s="34" t="s">
        <v>88</v>
      </c>
      <c r="S93" s="32"/>
    </row>
    <row r="94" s="6" customFormat="1" ht="47" customHeight="1" spans="1:19">
      <c r="A94" s="32">
        <v>39</v>
      </c>
      <c r="B94" s="33" t="s">
        <v>212</v>
      </c>
      <c r="C94" s="33" t="s">
        <v>213</v>
      </c>
      <c r="D94" s="34" t="s">
        <v>29</v>
      </c>
      <c r="E94" s="34">
        <v>6000</v>
      </c>
      <c r="F94" s="34"/>
      <c r="G94" s="34">
        <v>6000</v>
      </c>
      <c r="H94" s="34"/>
      <c r="I94" s="34"/>
      <c r="J94" s="34"/>
      <c r="K94" s="34">
        <v>6000</v>
      </c>
      <c r="L94" s="32" t="s">
        <v>46</v>
      </c>
      <c r="M94" s="50"/>
      <c r="N94" s="34"/>
      <c r="O94" s="34">
        <v>3000</v>
      </c>
      <c r="P94" s="34">
        <v>3000</v>
      </c>
      <c r="Q94" s="33"/>
      <c r="R94" s="34" t="s">
        <v>88</v>
      </c>
      <c r="S94" s="32"/>
    </row>
    <row r="95" s="6" customFormat="1" ht="71" customHeight="1" spans="1:19">
      <c r="A95" s="32">
        <v>40</v>
      </c>
      <c r="B95" s="33" t="s">
        <v>214</v>
      </c>
      <c r="C95" s="33" t="s">
        <v>215</v>
      </c>
      <c r="D95" s="34" t="s">
        <v>29</v>
      </c>
      <c r="E95" s="34">
        <v>5000</v>
      </c>
      <c r="F95" s="34"/>
      <c r="G95" s="34">
        <v>5000</v>
      </c>
      <c r="H95" s="34"/>
      <c r="I95" s="34"/>
      <c r="J95" s="34"/>
      <c r="K95" s="34">
        <v>5000</v>
      </c>
      <c r="L95" s="32" t="s">
        <v>46</v>
      </c>
      <c r="M95" s="50"/>
      <c r="N95" s="34"/>
      <c r="O95" s="34">
        <v>2000</v>
      </c>
      <c r="P95" s="34">
        <v>3000</v>
      </c>
      <c r="Q95" s="33"/>
      <c r="R95" s="34" t="s">
        <v>88</v>
      </c>
      <c r="S95" s="32"/>
    </row>
    <row r="96" s="6" customFormat="1" ht="91" customHeight="1" spans="1:19">
      <c r="A96" s="32">
        <v>41</v>
      </c>
      <c r="B96" s="42" t="s">
        <v>216</v>
      </c>
      <c r="C96" s="42" t="s">
        <v>217</v>
      </c>
      <c r="D96" s="34" t="s">
        <v>29</v>
      </c>
      <c r="E96" s="34">
        <v>600</v>
      </c>
      <c r="F96" s="34"/>
      <c r="G96" s="34">
        <v>600</v>
      </c>
      <c r="H96" s="34"/>
      <c r="I96" s="34"/>
      <c r="J96" s="34"/>
      <c r="K96" s="34">
        <v>600</v>
      </c>
      <c r="L96" s="32">
        <v>2024</v>
      </c>
      <c r="M96" s="50"/>
      <c r="N96" s="34"/>
      <c r="O96" s="34"/>
      <c r="P96" s="34">
        <v>600</v>
      </c>
      <c r="Q96" s="33"/>
      <c r="R96" s="34" t="s">
        <v>88</v>
      </c>
      <c r="S96" s="32"/>
    </row>
    <row r="97" s="3" customFormat="1" ht="91" customHeight="1" spans="1:19">
      <c r="A97" s="32">
        <v>42</v>
      </c>
      <c r="B97" s="33" t="s">
        <v>218</v>
      </c>
      <c r="C97" s="33" t="s">
        <v>219</v>
      </c>
      <c r="D97" s="34" t="s">
        <v>29</v>
      </c>
      <c r="E97" s="34">
        <v>2980</v>
      </c>
      <c r="F97" s="34"/>
      <c r="G97" s="34">
        <v>2980</v>
      </c>
      <c r="H97" s="34">
        <v>2980</v>
      </c>
      <c r="I97" s="34"/>
      <c r="J97" s="34"/>
      <c r="K97" s="34"/>
      <c r="L97" s="32" t="s">
        <v>76</v>
      </c>
      <c r="M97" s="49"/>
      <c r="N97" s="45">
        <v>500</v>
      </c>
      <c r="O97" s="34">
        <v>600</v>
      </c>
      <c r="P97" s="45">
        <v>200</v>
      </c>
      <c r="Q97" s="34">
        <f>H97-SUM(N97:P97)</f>
        <v>1680</v>
      </c>
      <c r="R97" s="34" t="s">
        <v>220</v>
      </c>
      <c r="S97" s="32"/>
    </row>
    <row r="98" s="6" customFormat="1" ht="70" customHeight="1" spans="1:19">
      <c r="A98" s="32">
        <v>43</v>
      </c>
      <c r="B98" s="33" t="s">
        <v>221</v>
      </c>
      <c r="C98" s="33" t="s">
        <v>222</v>
      </c>
      <c r="D98" s="34" t="s">
        <v>29</v>
      </c>
      <c r="E98" s="34">
        <v>1200</v>
      </c>
      <c r="F98" s="34"/>
      <c r="G98" s="34">
        <v>1200</v>
      </c>
      <c r="H98" s="34">
        <v>1200</v>
      </c>
      <c r="I98" s="34"/>
      <c r="J98" s="34"/>
      <c r="K98" s="34"/>
      <c r="L98" s="32" t="s">
        <v>190</v>
      </c>
      <c r="M98" s="50"/>
      <c r="N98" s="45"/>
      <c r="O98" s="34"/>
      <c r="P98" s="45">
        <v>500</v>
      </c>
      <c r="Q98" s="34">
        <v>700</v>
      </c>
      <c r="R98" s="48" t="s">
        <v>223</v>
      </c>
      <c r="S98" s="32"/>
    </row>
    <row r="99" s="3" customFormat="1" ht="125" customHeight="1" spans="1:19">
      <c r="A99" s="32">
        <v>44</v>
      </c>
      <c r="B99" s="33" t="s">
        <v>224</v>
      </c>
      <c r="C99" s="33" t="s">
        <v>225</v>
      </c>
      <c r="D99" s="34" t="s">
        <v>29</v>
      </c>
      <c r="E99" s="34">
        <v>7600</v>
      </c>
      <c r="F99" s="34"/>
      <c r="G99" s="34">
        <v>7600</v>
      </c>
      <c r="H99" s="34">
        <v>7600</v>
      </c>
      <c r="I99" s="34"/>
      <c r="J99" s="34"/>
      <c r="K99" s="34"/>
      <c r="L99" s="32" t="s">
        <v>54</v>
      </c>
      <c r="M99" s="49"/>
      <c r="N99" s="45">
        <v>2500</v>
      </c>
      <c r="O99" s="34">
        <f>H99-P99-N99</f>
        <v>2995</v>
      </c>
      <c r="P99" s="45">
        <v>2105</v>
      </c>
      <c r="Q99" s="34"/>
      <c r="R99" s="34" t="s">
        <v>220</v>
      </c>
      <c r="S99" s="32"/>
    </row>
    <row r="100" s="6" customFormat="1" ht="63" customHeight="1" spans="1:19">
      <c r="A100" s="32">
        <v>45</v>
      </c>
      <c r="B100" s="33" t="s">
        <v>226</v>
      </c>
      <c r="C100" s="33" t="s">
        <v>227</v>
      </c>
      <c r="D100" s="34" t="s">
        <v>29</v>
      </c>
      <c r="E100" s="34">
        <v>1400</v>
      </c>
      <c r="F100" s="34"/>
      <c r="G100" s="34">
        <v>1400</v>
      </c>
      <c r="H100" s="34"/>
      <c r="I100" s="34"/>
      <c r="J100" s="34">
        <v>1400</v>
      </c>
      <c r="K100" s="34"/>
      <c r="L100" s="32">
        <v>2025</v>
      </c>
      <c r="M100" s="50"/>
      <c r="N100" s="45"/>
      <c r="O100" s="34"/>
      <c r="P100" s="45"/>
      <c r="Q100" s="34">
        <v>1400</v>
      </c>
      <c r="R100" s="48" t="s">
        <v>93</v>
      </c>
      <c r="S100" s="32"/>
    </row>
    <row r="101" s="6" customFormat="1" ht="43" customHeight="1" spans="1:19">
      <c r="A101" s="32">
        <v>46</v>
      </c>
      <c r="B101" s="33" t="s">
        <v>228</v>
      </c>
      <c r="C101" s="33" t="s">
        <v>229</v>
      </c>
      <c r="D101" s="34" t="s">
        <v>29</v>
      </c>
      <c r="E101" s="34">
        <v>500</v>
      </c>
      <c r="F101" s="34"/>
      <c r="G101" s="34">
        <v>500</v>
      </c>
      <c r="H101" s="34"/>
      <c r="I101" s="34"/>
      <c r="J101" s="34">
        <v>500</v>
      </c>
      <c r="K101" s="34"/>
      <c r="L101" s="32">
        <v>2024</v>
      </c>
      <c r="M101" s="50"/>
      <c r="N101" s="45"/>
      <c r="O101" s="34"/>
      <c r="P101" s="45">
        <v>500</v>
      </c>
      <c r="Q101" s="34"/>
      <c r="R101" s="48" t="s">
        <v>93</v>
      </c>
      <c r="S101" s="32"/>
    </row>
    <row r="102" s="6" customFormat="1" ht="50" customHeight="1" spans="1:19">
      <c r="A102" s="32">
        <v>47</v>
      </c>
      <c r="B102" s="33" t="s">
        <v>230</v>
      </c>
      <c r="C102" s="33" t="s">
        <v>231</v>
      </c>
      <c r="D102" s="34" t="s">
        <v>29</v>
      </c>
      <c r="E102" s="34">
        <v>600</v>
      </c>
      <c r="F102" s="34"/>
      <c r="G102" s="34">
        <v>600</v>
      </c>
      <c r="H102" s="34"/>
      <c r="I102" s="34"/>
      <c r="J102" s="34">
        <v>600</v>
      </c>
      <c r="K102" s="34"/>
      <c r="L102" s="32">
        <v>2024</v>
      </c>
      <c r="M102" s="50"/>
      <c r="N102" s="45"/>
      <c r="O102" s="34"/>
      <c r="P102" s="45">
        <v>600</v>
      </c>
      <c r="Q102" s="34"/>
      <c r="R102" s="48" t="s">
        <v>93</v>
      </c>
      <c r="S102" s="32"/>
    </row>
    <row r="103" s="6" customFormat="1" ht="76" customHeight="1" spans="1:19">
      <c r="A103" s="32">
        <v>48</v>
      </c>
      <c r="B103" s="33" t="s">
        <v>232</v>
      </c>
      <c r="C103" s="33" t="s">
        <v>233</v>
      </c>
      <c r="D103" s="34" t="s">
        <v>234</v>
      </c>
      <c r="E103" s="34">
        <v>500</v>
      </c>
      <c r="F103" s="34">
        <v>100</v>
      </c>
      <c r="G103" s="34">
        <v>400</v>
      </c>
      <c r="H103" s="34"/>
      <c r="I103" s="34">
        <v>400</v>
      </c>
      <c r="J103" s="34"/>
      <c r="K103" s="34"/>
      <c r="L103" s="32" t="s">
        <v>235</v>
      </c>
      <c r="M103" s="45">
        <v>400</v>
      </c>
      <c r="N103" s="45"/>
      <c r="O103" s="34"/>
      <c r="P103" s="45"/>
      <c r="Q103" s="34"/>
      <c r="R103" s="48" t="s">
        <v>132</v>
      </c>
      <c r="S103" s="32"/>
    </row>
    <row r="104" s="5" customFormat="1" ht="106" customHeight="1" spans="1:19">
      <c r="A104" s="32">
        <v>49</v>
      </c>
      <c r="B104" s="37" t="s">
        <v>236</v>
      </c>
      <c r="C104" s="37" t="s">
        <v>237</v>
      </c>
      <c r="D104" s="32" t="s">
        <v>29</v>
      </c>
      <c r="E104" s="38">
        <v>5000</v>
      </c>
      <c r="F104" s="38"/>
      <c r="G104" s="38">
        <v>5000</v>
      </c>
      <c r="H104" s="45">
        <v>4000</v>
      </c>
      <c r="I104" s="32"/>
      <c r="J104" s="32"/>
      <c r="K104" s="32">
        <v>1000</v>
      </c>
      <c r="L104" s="32" t="s">
        <v>34</v>
      </c>
      <c r="M104" s="32"/>
      <c r="N104" s="32">
        <v>2700</v>
      </c>
      <c r="O104" s="32">
        <v>2300</v>
      </c>
      <c r="P104" s="32"/>
      <c r="Q104" s="32"/>
      <c r="R104" s="48" t="s">
        <v>238</v>
      </c>
      <c r="S104" s="32"/>
    </row>
    <row r="105" s="3" customFormat="1" ht="94" customHeight="1" spans="1:19">
      <c r="A105" s="32">
        <v>50</v>
      </c>
      <c r="B105" s="33" t="s">
        <v>239</v>
      </c>
      <c r="C105" s="33" t="s">
        <v>240</v>
      </c>
      <c r="D105" s="34" t="s">
        <v>29</v>
      </c>
      <c r="E105" s="34">
        <v>13000</v>
      </c>
      <c r="F105" s="34"/>
      <c r="G105" s="34">
        <v>13000</v>
      </c>
      <c r="H105" s="34"/>
      <c r="I105" s="34"/>
      <c r="J105" s="34"/>
      <c r="K105" s="34">
        <v>13000</v>
      </c>
      <c r="L105" s="32" t="s">
        <v>34</v>
      </c>
      <c r="M105" s="34"/>
      <c r="N105" s="34">
        <v>8000</v>
      </c>
      <c r="O105" s="34">
        <v>5000</v>
      </c>
      <c r="P105" s="33"/>
      <c r="Q105" s="33"/>
      <c r="R105" s="34" t="s">
        <v>241</v>
      </c>
      <c r="S105" s="32"/>
    </row>
    <row r="106" s="5" customFormat="1" ht="139" customHeight="1" spans="1:19">
      <c r="A106" s="32">
        <v>51</v>
      </c>
      <c r="B106" s="37" t="s">
        <v>242</v>
      </c>
      <c r="C106" s="37" t="s">
        <v>243</v>
      </c>
      <c r="D106" s="32" t="s">
        <v>29</v>
      </c>
      <c r="E106" s="38">
        <v>10000</v>
      </c>
      <c r="F106" s="38"/>
      <c r="G106" s="38">
        <v>10000</v>
      </c>
      <c r="H106" s="32"/>
      <c r="I106" s="32"/>
      <c r="J106" s="32"/>
      <c r="K106" s="32">
        <v>10000</v>
      </c>
      <c r="L106" s="32" t="s">
        <v>76</v>
      </c>
      <c r="M106" s="32">
        <v>3000</v>
      </c>
      <c r="N106" s="32">
        <v>2000</v>
      </c>
      <c r="O106" s="32">
        <v>2000</v>
      </c>
      <c r="P106" s="32">
        <v>2000</v>
      </c>
      <c r="Q106" s="32">
        <v>1000</v>
      </c>
      <c r="R106" s="32" t="s">
        <v>241</v>
      </c>
      <c r="S106" s="32"/>
    </row>
    <row r="107" s="6" customFormat="1" ht="105" customHeight="1" spans="1:19">
      <c r="A107" s="32">
        <v>52</v>
      </c>
      <c r="B107" s="33" t="s">
        <v>244</v>
      </c>
      <c r="C107" s="33" t="s">
        <v>245</v>
      </c>
      <c r="D107" s="34" t="s">
        <v>29</v>
      </c>
      <c r="E107" s="34">
        <v>11000</v>
      </c>
      <c r="F107" s="34"/>
      <c r="G107" s="34">
        <v>11000</v>
      </c>
      <c r="H107" s="34"/>
      <c r="I107" s="34"/>
      <c r="J107" s="34"/>
      <c r="K107" s="34">
        <v>11000</v>
      </c>
      <c r="L107" s="32" t="s">
        <v>76</v>
      </c>
      <c r="M107" s="34">
        <v>3000</v>
      </c>
      <c r="N107" s="48">
        <v>2000</v>
      </c>
      <c r="O107" s="48">
        <v>2000</v>
      </c>
      <c r="P107" s="48">
        <v>2000</v>
      </c>
      <c r="Q107" s="48">
        <v>2000</v>
      </c>
      <c r="R107" s="32" t="s">
        <v>241</v>
      </c>
      <c r="S107" s="32"/>
    </row>
    <row r="108" s="6" customFormat="1" ht="104" customHeight="1" spans="1:19">
      <c r="A108" s="32">
        <v>53</v>
      </c>
      <c r="B108" s="33" t="s">
        <v>246</v>
      </c>
      <c r="C108" s="33" t="s">
        <v>247</v>
      </c>
      <c r="D108" s="34" t="s">
        <v>29</v>
      </c>
      <c r="E108" s="34">
        <v>2000</v>
      </c>
      <c r="F108" s="34"/>
      <c r="G108" s="34">
        <v>2000</v>
      </c>
      <c r="H108" s="34"/>
      <c r="I108" s="34"/>
      <c r="J108" s="34"/>
      <c r="K108" s="34">
        <v>2000</v>
      </c>
      <c r="L108" s="32" t="s">
        <v>190</v>
      </c>
      <c r="M108" s="50"/>
      <c r="N108" s="50"/>
      <c r="O108" s="33"/>
      <c r="P108" s="34">
        <v>1000</v>
      </c>
      <c r="Q108" s="48">
        <v>1000</v>
      </c>
      <c r="R108" s="32" t="s">
        <v>241</v>
      </c>
      <c r="S108" s="32"/>
    </row>
    <row r="109" s="6" customFormat="1" ht="116" customHeight="1" spans="1:19">
      <c r="A109" s="32">
        <v>54</v>
      </c>
      <c r="B109" s="33" t="s">
        <v>248</v>
      </c>
      <c r="C109" s="57" t="s">
        <v>249</v>
      </c>
      <c r="D109" s="34" t="s">
        <v>29</v>
      </c>
      <c r="E109" s="34">
        <v>2530</v>
      </c>
      <c r="F109" s="34"/>
      <c r="G109" s="34">
        <v>2530</v>
      </c>
      <c r="H109" s="34">
        <v>2000</v>
      </c>
      <c r="I109" s="34"/>
      <c r="J109" s="34"/>
      <c r="K109" s="34">
        <v>530</v>
      </c>
      <c r="L109" s="32" t="s">
        <v>30</v>
      </c>
      <c r="M109" s="34">
        <v>2000</v>
      </c>
      <c r="N109" s="34">
        <v>530</v>
      </c>
      <c r="O109" s="34"/>
      <c r="P109" s="34"/>
      <c r="Q109" s="34"/>
      <c r="R109" s="32" t="s">
        <v>241</v>
      </c>
      <c r="S109" s="32"/>
    </row>
    <row r="110" s="5" customFormat="1" ht="94" customHeight="1" spans="1:19">
      <c r="A110" s="32">
        <v>55</v>
      </c>
      <c r="B110" s="55" t="s">
        <v>250</v>
      </c>
      <c r="C110" s="55" t="s">
        <v>251</v>
      </c>
      <c r="D110" s="38" t="s">
        <v>29</v>
      </c>
      <c r="E110" s="38">
        <v>8000</v>
      </c>
      <c r="F110" s="32"/>
      <c r="G110" s="38">
        <v>8000</v>
      </c>
      <c r="H110" s="32">
        <v>2000</v>
      </c>
      <c r="I110" s="45"/>
      <c r="J110" s="32"/>
      <c r="K110" s="32">
        <v>6000</v>
      </c>
      <c r="L110" s="32" t="s">
        <v>57</v>
      </c>
      <c r="M110" s="32">
        <v>1260</v>
      </c>
      <c r="N110" s="32">
        <v>3000</v>
      </c>
      <c r="O110" s="32">
        <v>3740</v>
      </c>
      <c r="P110" s="32"/>
      <c r="Q110" s="32"/>
      <c r="R110" s="32" t="s">
        <v>241</v>
      </c>
      <c r="S110" s="32"/>
    </row>
    <row r="111" s="5" customFormat="1" ht="48" customHeight="1" spans="1:19">
      <c r="A111" s="32">
        <v>56</v>
      </c>
      <c r="B111" s="55" t="s">
        <v>252</v>
      </c>
      <c r="C111" s="55" t="s">
        <v>253</v>
      </c>
      <c r="D111" s="38" t="s">
        <v>29</v>
      </c>
      <c r="E111" s="38">
        <v>6000</v>
      </c>
      <c r="F111" s="32"/>
      <c r="G111" s="38">
        <v>6000</v>
      </c>
      <c r="H111" s="32"/>
      <c r="I111" s="45"/>
      <c r="J111" s="32"/>
      <c r="K111" s="32">
        <v>6000</v>
      </c>
      <c r="L111" s="32" t="s">
        <v>57</v>
      </c>
      <c r="M111" s="32">
        <v>2000</v>
      </c>
      <c r="N111" s="32">
        <v>1500</v>
      </c>
      <c r="O111" s="32">
        <v>2500</v>
      </c>
      <c r="P111" s="32"/>
      <c r="Q111" s="32"/>
      <c r="R111" s="32" t="s">
        <v>241</v>
      </c>
      <c r="S111" s="32"/>
    </row>
    <row r="112" s="5" customFormat="1" ht="58" customHeight="1" spans="1:19">
      <c r="A112" s="32">
        <v>57</v>
      </c>
      <c r="B112" s="55" t="s">
        <v>254</v>
      </c>
      <c r="C112" s="55" t="s">
        <v>255</v>
      </c>
      <c r="D112" s="38" t="s">
        <v>29</v>
      </c>
      <c r="E112" s="38">
        <v>2300</v>
      </c>
      <c r="F112" s="32"/>
      <c r="G112" s="38">
        <v>2300</v>
      </c>
      <c r="H112" s="32"/>
      <c r="I112" s="45"/>
      <c r="J112" s="32"/>
      <c r="K112" s="32">
        <v>2300</v>
      </c>
      <c r="L112" s="32" t="s">
        <v>30</v>
      </c>
      <c r="M112" s="32">
        <v>1100</v>
      </c>
      <c r="N112" s="32">
        <v>1200</v>
      </c>
      <c r="O112" s="32"/>
      <c r="P112" s="32"/>
      <c r="Q112" s="32"/>
      <c r="R112" s="32" t="s">
        <v>241</v>
      </c>
      <c r="S112" s="32"/>
    </row>
    <row r="113" s="5" customFormat="1" ht="116" customHeight="1" spans="1:19">
      <c r="A113" s="32">
        <v>58</v>
      </c>
      <c r="B113" s="55" t="s">
        <v>256</v>
      </c>
      <c r="C113" s="55" t="s">
        <v>257</v>
      </c>
      <c r="D113" s="38" t="s">
        <v>29</v>
      </c>
      <c r="E113" s="38">
        <v>5100</v>
      </c>
      <c r="F113" s="32"/>
      <c r="G113" s="38">
        <v>5100</v>
      </c>
      <c r="H113" s="32"/>
      <c r="I113" s="45"/>
      <c r="J113" s="32"/>
      <c r="K113" s="32">
        <v>5100</v>
      </c>
      <c r="L113" s="32" t="s">
        <v>51</v>
      </c>
      <c r="M113" s="32"/>
      <c r="N113" s="32"/>
      <c r="O113" s="32">
        <v>2000</v>
      </c>
      <c r="P113" s="32">
        <v>2000</v>
      </c>
      <c r="Q113" s="32">
        <v>1100</v>
      </c>
      <c r="R113" s="32" t="s">
        <v>241</v>
      </c>
      <c r="S113" s="32"/>
    </row>
    <row r="114" s="5" customFormat="1" ht="59" customHeight="1" spans="1:19">
      <c r="A114" s="32">
        <v>59</v>
      </c>
      <c r="B114" s="55" t="s">
        <v>258</v>
      </c>
      <c r="C114" s="55" t="s">
        <v>259</v>
      </c>
      <c r="D114" s="38" t="s">
        <v>29</v>
      </c>
      <c r="E114" s="38">
        <v>6000</v>
      </c>
      <c r="F114" s="32"/>
      <c r="G114" s="38">
        <v>6000</v>
      </c>
      <c r="H114" s="32"/>
      <c r="I114" s="45"/>
      <c r="J114" s="32">
        <v>6000</v>
      </c>
      <c r="K114" s="45"/>
      <c r="L114" s="32" t="s">
        <v>57</v>
      </c>
      <c r="M114" s="32">
        <v>2000</v>
      </c>
      <c r="N114" s="32">
        <v>2000</v>
      </c>
      <c r="O114" s="32">
        <v>2000</v>
      </c>
      <c r="P114" s="32"/>
      <c r="Q114" s="32"/>
      <c r="R114" s="32" t="s">
        <v>241</v>
      </c>
      <c r="S114" s="32"/>
    </row>
    <row r="115" s="5" customFormat="1" ht="72" customHeight="1" spans="1:19">
      <c r="A115" s="32">
        <v>60</v>
      </c>
      <c r="B115" s="55" t="s">
        <v>260</v>
      </c>
      <c r="C115" s="55" t="s">
        <v>261</v>
      </c>
      <c r="D115" s="38" t="s">
        <v>29</v>
      </c>
      <c r="E115" s="38">
        <v>3000</v>
      </c>
      <c r="F115" s="32"/>
      <c r="G115" s="38">
        <v>3000</v>
      </c>
      <c r="H115" s="32"/>
      <c r="I115" s="45"/>
      <c r="J115" s="32">
        <v>3000</v>
      </c>
      <c r="K115" s="45"/>
      <c r="L115" s="32" t="s">
        <v>46</v>
      </c>
      <c r="M115" s="32"/>
      <c r="N115" s="32"/>
      <c r="O115" s="32">
        <v>2000</v>
      </c>
      <c r="P115" s="32">
        <v>1000</v>
      </c>
      <c r="Q115" s="32"/>
      <c r="R115" s="32" t="s">
        <v>241</v>
      </c>
      <c r="S115" s="32"/>
    </row>
    <row r="116" s="6" customFormat="1" ht="72" customHeight="1" spans="1:19">
      <c r="A116" s="32">
        <v>61</v>
      </c>
      <c r="B116" s="33" t="s">
        <v>262</v>
      </c>
      <c r="C116" s="33" t="s">
        <v>263</v>
      </c>
      <c r="D116" s="34" t="s">
        <v>29</v>
      </c>
      <c r="E116" s="34">
        <v>3850</v>
      </c>
      <c r="F116" s="34"/>
      <c r="G116" s="34">
        <v>3850</v>
      </c>
      <c r="H116" s="34">
        <v>2000</v>
      </c>
      <c r="I116" s="34"/>
      <c r="J116" s="34"/>
      <c r="K116" s="34">
        <v>1850</v>
      </c>
      <c r="L116" s="32" t="s">
        <v>34</v>
      </c>
      <c r="M116" s="45"/>
      <c r="N116" s="45">
        <v>2000</v>
      </c>
      <c r="O116" s="34">
        <v>1850</v>
      </c>
      <c r="P116" s="34"/>
      <c r="Q116" s="34"/>
      <c r="R116" s="32" t="s">
        <v>241</v>
      </c>
      <c r="S116" s="32"/>
    </row>
    <row r="117" s="2" customFormat="1" ht="25" customHeight="1" spans="1:19">
      <c r="A117" s="29" t="s">
        <v>264</v>
      </c>
      <c r="B117" s="29"/>
      <c r="C117" s="29"/>
      <c r="D117" s="30"/>
      <c r="E117" s="31">
        <f t="shared" ref="E117:K117" si="6">E118</f>
        <v>46520</v>
      </c>
      <c r="F117" s="31">
        <f t="shared" si="6"/>
        <v>0</v>
      </c>
      <c r="G117" s="31">
        <f t="shared" si="6"/>
        <v>46520</v>
      </c>
      <c r="H117" s="31">
        <f t="shared" si="6"/>
        <v>46320</v>
      </c>
      <c r="I117" s="31">
        <f t="shared" si="6"/>
        <v>200</v>
      </c>
      <c r="J117" s="31">
        <f t="shared" si="6"/>
        <v>0</v>
      </c>
      <c r="K117" s="31">
        <f t="shared" si="6"/>
        <v>0</v>
      </c>
      <c r="L117" s="31"/>
      <c r="M117" s="31">
        <f>M118</f>
        <v>10000</v>
      </c>
      <c r="N117" s="31">
        <f>N118</f>
        <v>10520</v>
      </c>
      <c r="O117" s="31">
        <f>O118</f>
        <v>10000</v>
      </c>
      <c r="P117" s="31">
        <f>P118</f>
        <v>10000</v>
      </c>
      <c r="Q117" s="31">
        <f>Q118</f>
        <v>6000</v>
      </c>
      <c r="R117" s="30"/>
      <c r="S117" s="54"/>
    </row>
    <row r="118" s="2" customFormat="1" ht="25" customHeight="1" spans="1:19">
      <c r="A118" s="29" t="s">
        <v>265</v>
      </c>
      <c r="B118" s="29"/>
      <c r="C118" s="29"/>
      <c r="D118" s="30"/>
      <c r="E118" s="31">
        <f>SUM(E119:E120)</f>
        <v>46520</v>
      </c>
      <c r="F118" s="31"/>
      <c r="G118" s="31">
        <f t="shared" ref="F118:Q118" si="7">SUM(G119:G120)</f>
        <v>46520</v>
      </c>
      <c r="H118" s="31">
        <f t="shared" si="7"/>
        <v>46320</v>
      </c>
      <c r="I118" s="31">
        <f t="shared" si="7"/>
        <v>200</v>
      </c>
      <c r="J118" s="31">
        <f t="shared" si="7"/>
        <v>0</v>
      </c>
      <c r="K118" s="31">
        <f t="shared" si="7"/>
        <v>0</v>
      </c>
      <c r="L118" s="31"/>
      <c r="M118" s="31">
        <f t="shared" si="7"/>
        <v>10000</v>
      </c>
      <c r="N118" s="31">
        <f t="shared" si="7"/>
        <v>10520</v>
      </c>
      <c r="O118" s="31">
        <f t="shared" si="7"/>
        <v>10000</v>
      </c>
      <c r="P118" s="31">
        <f t="shared" si="7"/>
        <v>10000</v>
      </c>
      <c r="Q118" s="31">
        <f t="shared" si="7"/>
        <v>6000</v>
      </c>
      <c r="R118" s="30"/>
      <c r="S118" s="54"/>
    </row>
    <row r="119" s="3" customFormat="1" ht="101" customHeight="1" spans="1:19">
      <c r="A119" s="32">
        <v>24</v>
      </c>
      <c r="B119" s="35" t="s">
        <v>74</v>
      </c>
      <c r="C119" s="35" t="s">
        <v>266</v>
      </c>
      <c r="D119" s="32" t="s">
        <v>29</v>
      </c>
      <c r="E119" s="44">
        <v>46000</v>
      </c>
      <c r="F119" s="32"/>
      <c r="G119" s="44">
        <v>46000</v>
      </c>
      <c r="H119" s="32">
        <v>46000</v>
      </c>
      <c r="I119" s="32"/>
      <c r="J119" s="32"/>
      <c r="K119" s="32"/>
      <c r="L119" s="32" t="s">
        <v>76</v>
      </c>
      <c r="M119" s="32">
        <v>10000</v>
      </c>
      <c r="N119" s="32">
        <v>10000</v>
      </c>
      <c r="O119" s="32">
        <v>10000</v>
      </c>
      <c r="P119" s="32">
        <v>10000</v>
      </c>
      <c r="Q119" s="32">
        <v>6000</v>
      </c>
      <c r="R119" s="32" t="s">
        <v>31</v>
      </c>
      <c r="S119" s="45"/>
    </row>
    <row r="120" s="4" customFormat="1" ht="47" customHeight="1" spans="1:19">
      <c r="A120" s="32">
        <v>37</v>
      </c>
      <c r="B120" s="37" t="s">
        <v>267</v>
      </c>
      <c r="C120" s="37" t="s">
        <v>268</v>
      </c>
      <c r="D120" s="32" t="s">
        <v>29</v>
      </c>
      <c r="E120" s="38">
        <v>520</v>
      </c>
      <c r="F120" s="32"/>
      <c r="G120" s="38">
        <v>520</v>
      </c>
      <c r="H120" s="32">
        <v>320</v>
      </c>
      <c r="I120" s="32">
        <v>200</v>
      </c>
      <c r="J120" s="32"/>
      <c r="K120" s="32"/>
      <c r="L120" s="32">
        <v>2022</v>
      </c>
      <c r="M120" s="32"/>
      <c r="N120" s="32">
        <v>520</v>
      </c>
      <c r="O120" s="32"/>
      <c r="P120" s="32"/>
      <c r="Q120" s="32"/>
      <c r="R120" s="48" t="s">
        <v>31</v>
      </c>
      <c r="S120" s="45"/>
    </row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</sheetData>
  <mergeCells count="22">
    <mergeCell ref="A1:B1"/>
    <mergeCell ref="A2:R2"/>
    <mergeCell ref="Q3:S3"/>
    <mergeCell ref="H4:K4"/>
    <mergeCell ref="M4:Q4"/>
    <mergeCell ref="A6:C6"/>
    <mergeCell ref="A7:C7"/>
    <mergeCell ref="A8:C8"/>
    <mergeCell ref="A37:C37"/>
    <mergeCell ref="A55:C55"/>
    <mergeCell ref="A117:C117"/>
    <mergeCell ref="A118:C118"/>
    <mergeCell ref="A4:A5"/>
    <mergeCell ref="B4:B5"/>
    <mergeCell ref="C4:C5"/>
    <mergeCell ref="D4:D5"/>
    <mergeCell ref="E4:E5"/>
    <mergeCell ref="F4:F5"/>
    <mergeCell ref="G4:G5"/>
    <mergeCell ref="L4:L5"/>
    <mergeCell ref="R4:R5"/>
    <mergeCell ref="S4:S5"/>
  </mergeCells>
  <conditionalFormatting sqref="B23">
    <cfRule type="duplicateValues" dxfId="0" priority="115"/>
  </conditionalFormatting>
  <conditionalFormatting sqref="B25">
    <cfRule type="duplicateValues" dxfId="0" priority="59"/>
  </conditionalFormatting>
  <conditionalFormatting sqref="B26">
    <cfRule type="duplicateValues" dxfId="0" priority="58"/>
  </conditionalFormatting>
  <conditionalFormatting sqref="B28">
    <cfRule type="duplicateValues" dxfId="0" priority="1"/>
  </conditionalFormatting>
  <conditionalFormatting sqref="B2:B5 B121:B1048576">
    <cfRule type="duplicateValues" dxfId="1" priority="317"/>
  </conditionalFormatting>
  <conditionalFormatting sqref="B21:B22 B24">
    <cfRule type="duplicateValues" dxfId="0" priority="114"/>
  </conditionalFormatting>
  <conditionalFormatting sqref="B27 B30:B32">
    <cfRule type="duplicateValues" dxfId="0" priority="57"/>
  </conditionalFormatting>
  <printOptions horizontalCentered="1"/>
  <pageMargins left="0.236111111111111" right="0.196527777777778" top="0.432638888888889" bottom="0.629861111111111" header="0.393055555555556" footer="0.354166666666667"/>
  <pageSetup paperSize="9" scale="75" fitToHeight="0" orientation="landscape" useFirstPageNumber="1" horizontalDpi="600"/>
  <headerFooter alignWithMargins="0">
    <oddFooter>&amp;C-&amp;P--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jw03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00000000000000</vt:lpstr>
      <vt:lpstr>1月11日县委常委会用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lkp</dc:creator>
  <cp:lastModifiedBy>小木子</cp:lastModifiedBy>
  <dcterms:created xsi:type="dcterms:W3CDTF">2003-11-27T00:22:00Z</dcterms:created>
  <cp:lastPrinted>2015-01-29T13:42:00Z</cp:lastPrinted>
  <dcterms:modified xsi:type="dcterms:W3CDTF">2021-08-11T07:00:06Z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43238811C9F64054AA303B439EA9C73A</vt:lpwstr>
  </property>
</Properties>
</file>